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5" yWindow="15" windowWidth="15450" windowHeight="11640" tabRatio="784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4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42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31" authorId="0">
      <text>
        <r>
          <rPr>
            <b/>
            <sz val="9"/>
            <rFont val="Tahoma"/>
            <family val="2"/>
          </rPr>
          <t>в группе В</t>
        </r>
      </text>
    </comment>
    <comment ref="G31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32" authorId="0">
      <text>
        <r>
          <rPr>
            <b/>
            <sz val="9"/>
            <rFont val="Tahoma"/>
            <family val="2"/>
          </rPr>
          <t>в группе В</t>
        </r>
      </text>
    </comment>
    <comment ref="G32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1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0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0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43" authorId="0">
      <text>
        <r>
          <rPr>
            <b/>
            <sz val="9"/>
            <rFont val="Tahoma"/>
            <family val="2"/>
          </rPr>
          <t>в группе В</t>
        </r>
      </text>
    </comment>
    <comment ref="G43" authorId="0">
      <text>
        <r>
          <rPr>
            <b/>
            <sz val="9"/>
            <rFont val="Tahoma"/>
            <family val="2"/>
          </rPr>
          <t>в группе В</t>
        </r>
      </text>
    </comment>
    <comment ref="D33" authorId="0">
      <text>
        <r>
          <rPr>
            <b/>
            <sz val="9"/>
            <rFont val="Tahoma"/>
            <family val="2"/>
          </rPr>
          <t>в группе В</t>
        </r>
      </text>
    </comment>
    <comment ref="G33" authorId="0">
      <text>
        <r>
          <rPr>
            <b/>
            <sz val="9"/>
            <rFont val="Tahoma"/>
            <family val="2"/>
          </rPr>
          <t>в группе В</t>
        </r>
      </text>
    </comment>
    <comment ref="D52" authorId="0">
      <text>
        <r>
          <rPr>
            <b/>
            <sz val="9"/>
            <rFont val="Tahoma"/>
            <family val="2"/>
          </rPr>
          <t>в группе В</t>
        </r>
      </text>
    </comment>
    <comment ref="G5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49" authorId="0">
      <text>
        <r>
          <rPr>
            <b/>
            <sz val="9"/>
            <rFont val="Tahoma"/>
            <family val="2"/>
          </rPr>
          <t>в группе В</t>
        </r>
      </text>
    </comment>
    <comment ref="G49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40" authorId="0">
      <text>
        <r>
          <rPr>
            <b/>
            <sz val="9"/>
            <rFont val="Tahoma"/>
            <family val="2"/>
          </rPr>
          <t>в группе В</t>
        </r>
      </text>
    </comment>
    <comment ref="G40" authorId="0">
      <text>
        <r>
          <rPr>
            <b/>
            <sz val="9"/>
            <rFont val="Tahoma"/>
            <family val="2"/>
          </rPr>
          <t>в группе В</t>
        </r>
      </text>
    </comment>
    <comment ref="D39" authorId="0">
      <text>
        <r>
          <rPr>
            <b/>
            <sz val="9"/>
            <rFont val="Tahoma"/>
            <family val="2"/>
          </rPr>
          <t>в группе В</t>
        </r>
      </text>
    </comment>
    <comment ref="G3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53" authorId="0">
      <text>
        <r>
          <rPr>
            <b/>
            <sz val="9"/>
            <rFont val="Tahoma"/>
            <family val="2"/>
          </rPr>
          <t>в группе В</t>
        </r>
      </text>
    </comment>
    <comment ref="G5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1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4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48" authorId="0">
      <text>
        <r>
          <rPr>
            <b/>
            <sz val="9"/>
            <rFont val="Tahoma"/>
            <family val="2"/>
          </rPr>
          <t>в группе В</t>
        </r>
      </text>
    </comment>
    <comment ref="G48" authorId="0">
      <text>
        <r>
          <rPr>
            <b/>
            <sz val="9"/>
            <rFont val="Tahoma"/>
            <family val="2"/>
          </rPr>
          <t>в группе В</t>
        </r>
      </text>
    </comment>
    <comment ref="D37" authorId="0">
      <text>
        <r>
          <rPr>
            <b/>
            <sz val="9"/>
            <rFont val="Tahoma"/>
            <family val="2"/>
          </rPr>
          <t>в группе В</t>
        </r>
      </text>
    </comment>
    <comment ref="G37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42" authorId="0">
      <text>
        <r>
          <rPr>
            <b/>
            <sz val="9"/>
            <rFont val="Tahoma"/>
            <family val="2"/>
          </rPr>
          <t>в группе В</t>
        </r>
      </text>
    </comment>
    <comment ref="G42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<sst xmlns="http://schemas.openxmlformats.org/spreadsheetml/2006/main" count="436" uniqueCount="260">
  <si>
    <t>Шестак Мария</t>
  </si>
  <si>
    <t>1995      1995</t>
  </si>
  <si>
    <t>Башмаков Александр Сирия Вячеслав</t>
  </si>
  <si>
    <t>1996      1996</t>
  </si>
  <si>
    <t>Попов Алексей        Войналович Вадим</t>
  </si>
  <si>
    <t xml:space="preserve">Ковальков Павел   Богданов Артём    </t>
  </si>
  <si>
    <t>1994      1995</t>
  </si>
  <si>
    <t>Место в ТР</t>
  </si>
  <si>
    <t>Говер Егор             Азанов Дмитрий</t>
  </si>
  <si>
    <t>Фамилия    Имя</t>
  </si>
  <si>
    <t>место</t>
  </si>
  <si>
    <t>очки</t>
  </si>
  <si>
    <t>Суслов Алексей      Кромер Александр</t>
  </si>
  <si>
    <t>1991    1991</t>
  </si>
  <si>
    <t xml:space="preserve">Грызлов Илья         Слезин Павел  </t>
  </si>
  <si>
    <t>1992    1992</t>
  </si>
  <si>
    <t>Тропкина Анастасия</t>
  </si>
  <si>
    <t>Сабитова Зульфия</t>
  </si>
  <si>
    <t>Шклярук Николай  Михайлов Игорь</t>
  </si>
  <si>
    <t>Маймистов Сергей</t>
  </si>
  <si>
    <t>Гоголев Дмитрий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</si>
  <si>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</si>
  <si>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</si>
  <si>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</si>
  <si>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</si>
  <si>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</si>
  <si>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</si>
  <si>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</si>
  <si>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</si>
  <si>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Корпачёв Денис</t>
  </si>
  <si>
    <t>Губенко Никита</t>
  </si>
  <si>
    <t>Шим Артём</t>
  </si>
  <si>
    <t>Прожерин Артём</t>
  </si>
  <si>
    <t>Панин Вячеслав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</si>
  <si>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</si>
  <si>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</si>
  <si>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</si>
  <si>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</si>
  <si>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</si>
  <si>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</si>
  <si>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</si>
  <si>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</si>
  <si>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Григорьева Татьяна</t>
  </si>
  <si>
    <t>Гребенёк Светлана</t>
  </si>
  <si>
    <t>Мухгалеева Полина</t>
  </si>
  <si>
    <t>Галкина Ульяна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</si>
  <si>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</si>
  <si>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</si>
  <si>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</si>
  <si>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</si>
  <si>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</si>
  <si>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</si>
  <si>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</si>
  <si>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</si>
  <si>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</si>
  <si>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</si>
  <si>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</si>
  <si>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</si>
  <si>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</si>
  <si>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</si>
  <si>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</si>
  <si>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</si>
  <si>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</si>
  <si>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Сеткин Кирилл</t>
  </si>
  <si>
    <t>Сайфиев Руслан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</si>
  <si>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</si>
  <si>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</si>
  <si>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</si>
  <si>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</si>
  <si>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</si>
  <si>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</si>
  <si>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Солодовникова Елена</t>
  </si>
  <si>
    <t>Ильюхина Полина</t>
  </si>
  <si>
    <t>Новикова Елена</t>
  </si>
  <si>
    <t>Миназова Алсу</t>
  </si>
  <si>
    <t>Пешкова Валерия</t>
  </si>
  <si>
    <t>Крылова Ксения</t>
  </si>
  <si>
    <t>Шимко Алексей</t>
  </si>
  <si>
    <t>Шайдуров Илья</t>
  </si>
  <si>
    <t>Николаев Никита</t>
  </si>
  <si>
    <t>Дегтярев Андрей</t>
  </si>
  <si>
    <t>Шабанов Максим</t>
  </si>
  <si>
    <t>Истомин Андрей</t>
  </si>
  <si>
    <t>Лазарев Александр</t>
  </si>
  <si>
    <t>Савицкий Александр</t>
  </si>
  <si>
    <t>Беляков Алексей</t>
  </si>
  <si>
    <t>Икаев Хазби</t>
  </si>
  <si>
    <t>Изюмов Игорь</t>
  </si>
  <si>
    <t>Гогичаев Георгий</t>
  </si>
  <si>
    <t>Круглов Михаил</t>
  </si>
  <si>
    <t>DNF</t>
  </si>
  <si>
    <t>1994     1995</t>
  </si>
  <si>
    <t>Шайдурова Дарья</t>
  </si>
  <si>
    <t>Личкун Леонид</t>
  </si>
  <si>
    <t>Сазонов Матвей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</si>
  <si>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</si>
  <si>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</si>
  <si>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</si>
  <si>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</si>
  <si>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</si>
  <si>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</si>
  <si>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Комков Сергей        Котов Павел</t>
  </si>
  <si>
    <t>Шеренов Николай</t>
  </si>
  <si>
    <t>Вьюгин Илья</t>
  </si>
  <si>
    <t>Тищенко Дмитрий</t>
  </si>
  <si>
    <t>Панин Владислав</t>
  </si>
  <si>
    <t>Гладких Илья</t>
  </si>
  <si>
    <t>Бурдин Павел</t>
  </si>
  <si>
    <t>Плеханов Матвей</t>
  </si>
  <si>
    <t>Матвеев Матвей</t>
  </si>
  <si>
    <t>Гончаров Сергей</t>
  </si>
  <si>
    <t>Лебедев Денис</t>
  </si>
  <si>
    <t>Боровков Дмитрий</t>
  </si>
  <si>
    <t>1998      1998</t>
  </si>
  <si>
    <t>Богданов Артём</t>
  </si>
  <si>
    <t>Храмцов Дмитрий</t>
  </si>
  <si>
    <t>Кубок России 18.05.2013</t>
  </si>
  <si>
    <t>Кубок России 17.05.2013</t>
  </si>
  <si>
    <t>-</t>
  </si>
  <si>
    <t>Тузов Андрей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</si>
  <si>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</si>
  <si>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</si>
  <si>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</si>
  <si>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</si>
  <si>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Чук Максим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</si>
  <si>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</si>
  <si>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</si>
  <si>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</si>
  <si>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</si>
  <si>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</si>
  <si>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Гаврилов Владислав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</si>
  <si>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</si>
  <si>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</si>
  <si>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</si>
  <si>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</si>
  <si>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</si>
  <si>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</si>
  <si>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</si>
  <si>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</si>
  <si>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</si>
  <si>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</si>
  <si>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DNS</t>
  </si>
  <si>
    <t>Снегирев Юрий             Максимов Виталий</t>
  </si>
  <si>
    <t>1995         1995</t>
  </si>
  <si>
    <t>Аникин Михаил
Костюченко Сергей</t>
  </si>
  <si>
    <t>1996
1997</t>
  </si>
  <si>
    <t>Анохина Диана</t>
  </si>
  <si>
    <t>Пучнина Вероника</t>
  </si>
  <si>
    <t>Стороженко Ольга</t>
  </si>
  <si>
    <t>Алиева Эльвира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</si>
  <si>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</si>
  <si>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</si>
  <si>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</si>
  <si>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</si>
  <si>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</si>
  <si>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Туманов Кирилл</t>
  </si>
  <si>
    <t>Мельников Александр</t>
  </si>
  <si>
    <t>Рудяшкин Сергей</t>
  </si>
  <si>
    <t>Липтовский слалом 20.04.2013</t>
  </si>
  <si>
    <t>Липтовский слалом 21.04.2013</t>
  </si>
  <si>
    <t>Молоков Артём</t>
  </si>
  <si>
    <t>Бродилов Максим</t>
  </si>
  <si>
    <t>Вилкин Михаил</t>
  </si>
  <si>
    <t>Новоселов Макар</t>
  </si>
  <si>
    <t>Ушаков Кирилл</t>
  </si>
  <si>
    <t>Федоров Евгений</t>
  </si>
  <si>
    <t>Шичкин Александр</t>
  </si>
  <si>
    <t>Текущий рейтинг (без одного)</t>
  </si>
  <si>
    <t>DSQ</t>
  </si>
  <si>
    <t>Первенство России до 24  25.08.2013</t>
  </si>
  <si>
    <t>Реди Матвей</t>
  </si>
  <si>
    <t>Гвоздев Олег</t>
  </si>
  <si>
    <t>Папуш Павел</t>
  </si>
  <si>
    <t>Гильдебрант Илья</t>
  </si>
  <si>
    <t>Ковальков Павел</t>
  </si>
  <si>
    <t>Суслов Алексей</t>
  </si>
  <si>
    <t>Копалин Алексей</t>
  </si>
  <si>
    <t>Музыченко Николай</t>
  </si>
  <si>
    <t>Анисимов Дмитрий</t>
  </si>
  <si>
    <t>Терин Артем</t>
  </si>
  <si>
    <t>Сафин Эдуард</t>
  </si>
  <si>
    <t>Морозов Данил</t>
  </si>
  <si>
    <t>Горбачёв Владислав</t>
  </si>
  <si>
    <t>Смирнов Тимур</t>
  </si>
  <si>
    <t>Михайлов Сергей</t>
  </si>
  <si>
    <t>Коновалов Елисей</t>
  </si>
  <si>
    <t>Манушкин Дмитрий</t>
  </si>
  <si>
    <t>Эфрос Дмитрий</t>
  </si>
  <si>
    <t>Гатауллин Альберт</t>
  </si>
  <si>
    <t>Чемпионат России  01.09.2013</t>
  </si>
  <si>
    <t>ЮНИОРСКИЙ  РЕЙТИНГ   в классе С1М  на  02.09.2013</t>
  </si>
  <si>
    <t>суммарный  рейинг</t>
  </si>
  <si>
    <t>ЮНИОРСКИЙ  РЕЙТИНГ   в классе К1Ж  на 02.09.2013</t>
  </si>
  <si>
    <t>Чувилова Екатерина</t>
  </si>
  <si>
    <t>Герасимова Настасья</t>
  </si>
  <si>
    <t>Иванченко Екатерина</t>
  </si>
  <si>
    <t>Моляренко Валерия</t>
  </si>
  <si>
    <t>Пустынникова Александра</t>
  </si>
  <si>
    <t>Жукова Анна</t>
  </si>
  <si>
    <t>Папуш Светлана</t>
  </si>
  <si>
    <t>Семенцова Мария</t>
  </si>
  <si>
    <t>Молодцова Анастасия</t>
  </si>
  <si>
    <t>Семенец Александра</t>
  </si>
  <si>
    <t>Котова Софья</t>
  </si>
  <si>
    <t>Гоголева Алена</t>
  </si>
  <si>
    <t>Томилова Влада</t>
  </si>
  <si>
    <t>Гокоева Лиза</t>
  </si>
  <si>
    <t>Бигулаева Дана</t>
  </si>
  <si>
    <t>ЮНИОРСКИЙ  РЕЙТИНГ   в классе С2  на   02.09.2013</t>
  </si>
  <si>
    <t>Овчинников Александр    Панин Вячеслав</t>
  </si>
  <si>
    <t>1994          1993</t>
  </si>
  <si>
    <t>Баранов Николай             Шарый Александр</t>
  </si>
  <si>
    <t>1997       1996</t>
  </si>
  <si>
    <t>Анисимов Дмитрий        Николаев Никита</t>
  </si>
  <si>
    <t>1995         1993</t>
  </si>
  <si>
    <t>Манзик Максим             Сафин Эдуард</t>
  </si>
  <si>
    <t>1995       1995</t>
  </si>
  <si>
    <t>Бояркин Данил             Храмцов Дмитрий</t>
  </si>
  <si>
    <t>1998       1999</t>
  </si>
  <si>
    <t>Ибрагимов Равиль
Гатауллин Альберт</t>
  </si>
  <si>
    <t>1995
1996</t>
  </si>
  <si>
    <t>Сироткин Антон             Буйнов Александр</t>
  </si>
  <si>
    <t>Смирнов Тимур
Овчинников Илья</t>
  </si>
  <si>
    <t>Горомлев Данил
Терин Артем</t>
  </si>
  <si>
    <t>1998
1998</t>
  </si>
  <si>
    <t>Гладких Илья
Копалин Алексей</t>
  </si>
  <si>
    <t>1998
1996</t>
  </si>
  <si>
    <t>Горбачёв Владислав
Самохин Вячеслав</t>
  </si>
  <si>
    <t>1999
1998</t>
  </si>
  <si>
    <t>Бурдин Павел                Матвеев Никита</t>
  </si>
  <si>
    <t>Зинатуллин Данила
Идильгужин Тимур</t>
  </si>
  <si>
    <t>Камешков Владимир</t>
  </si>
  <si>
    <t>Пузанов Кирилл</t>
  </si>
  <si>
    <t>Кисиев Мурат</t>
  </si>
  <si>
    <t>Горомлев Данил</t>
  </si>
  <si>
    <t>Галанин Алексей</t>
  </si>
  <si>
    <t>Зинатуллин Данила</t>
  </si>
  <si>
    <t>Идильгужин Тимур</t>
  </si>
  <si>
    <t>Неумоин Георгий</t>
  </si>
  <si>
    <t>Казаков Александр</t>
  </si>
  <si>
    <t>Матвеев Никита</t>
  </si>
  <si>
    <t>Каниболоцкий Валерий</t>
  </si>
  <si>
    <t>Петров Игорь</t>
  </si>
  <si>
    <t>Рогалевич Даниил</t>
  </si>
  <si>
    <t>Федосов Вячеслав</t>
  </si>
  <si>
    <t>Каниболоцкий Даниил</t>
  </si>
  <si>
    <t>Гусев Андрей</t>
  </si>
  <si>
    <t>Брейтор Глеб</t>
  </si>
  <si>
    <t>Гурциев Марат</t>
  </si>
  <si>
    <t>Ковшов Никита</t>
  </si>
  <si>
    <t>Смирнов Николай</t>
  </si>
  <si>
    <t>Рыбьяков Иван</t>
  </si>
  <si>
    <t>Овчинников Илья</t>
  </si>
  <si>
    <t>Пухаев Юрий</t>
  </si>
  <si>
    <t>ЮНИОРСКИЙ  РЕЙТИНГ   в классе К1М  на  02.09.2013</t>
  </si>
  <si>
    <t>ЮНИОРСКИЙ  РЕЙТИНГ   в классе С1Ж  на  02.09.2013</t>
  </si>
  <si>
    <t>Шарипова Екатерина</t>
  </si>
  <si>
    <t>Комарь Арина</t>
  </si>
  <si>
    <t>Шафранская Ирина</t>
  </si>
  <si>
    <t>Михалевич Анна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</si>
</sst>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C0000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right"/>
    </xf>
    <xf numFmtId="0" fontId="49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right" vertical="center"/>
    </xf>
    <xf numFmtId="0" fontId="49" fillId="0" borderId="28" xfId="0" applyFont="1" applyBorder="1" applyAlignment="1">
      <alignment horizontal="right"/>
    </xf>
    <xf numFmtId="0" fontId="2" fillId="34" borderId="21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6" borderId="2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1" fillId="32" borderId="17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" fillId="36" borderId="17" xfId="0" applyFont="1" applyFill="1" applyBorder="1" applyAlignment="1">
      <alignment horizontal="right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36" borderId="36" xfId="0" applyNumberFormat="1" applyFont="1" applyFill="1" applyBorder="1" applyAlignment="1">
      <alignment horizontal="center" vertical="center" wrapText="1"/>
    </xf>
    <xf numFmtId="1" fontId="1" fillId="35" borderId="36" xfId="0" applyNumberFormat="1" applyFont="1" applyFill="1" applyBorder="1" applyAlignment="1">
      <alignment horizontal="center" vertical="center" wrapText="1"/>
    </xf>
    <xf numFmtId="1" fontId="1" fillId="35" borderId="3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right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left" vertical="center" wrapText="1"/>
    </xf>
    <xf numFmtId="49" fontId="2" fillId="35" borderId="3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40" xfId="0" applyFont="1" applyBorder="1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49" fillId="0" borderId="42" xfId="0" applyFont="1" applyBorder="1" applyAlignment="1">
      <alignment horizontal="right"/>
    </xf>
    <xf numFmtId="0" fontId="5" fillId="36" borderId="4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right"/>
    </xf>
    <xf numFmtId="0" fontId="49" fillId="0" borderId="31" xfId="0" applyFont="1" applyBorder="1" applyAlignment="1">
      <alignment horizontal="right"/>
    </xf>
    <xf numFmtId="0" fontId="2" fillId="32" borderId="26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0" fontId="1" fillId="33" borderId="29" xfId="0" applyFont="1" applyFill="1" applyBorder="1" applyAlignment="1">
      <alignment/>
    </xf>
    <xf numFmtId="0" fontId="1" fillId="33" borderId="42" xfId="0" applyFont="1" applyFill="1" applyBorder="1" applyAlignment="1">
      <alignment horizontal="right"/>
    </xf>
    <xf numFmtId="0" fontId="49" fillId="0" borderId="42" xfId="0" applyFont="1" applyBorder="1" applyAlignment="1">
      <alignment horizontal="right" vertical="center"/>
    </xf>
    <xf numFmtId="0" fontId="50" fillId="35" borderId="2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" fillId="35" borderId="23" xfId="0" applyFont="1" applyFill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35" borderId="23" xfId="0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49" fillId="0" borderId="36" xfId="0" applyFont="1" applyBorder="1" applyAlignment="1">
      <alignment horizontal="right" vertical="center"/>
    </xf>
    <xf numFmtId="0" fontId="49" fillId="0" borderId="28" xfId="0" applyFont="1" applyBorder="1" applyAlignment="1">
      <alignment horizontal="right" vertical="center"/>
    </xf>
    <xf numFmtId="0" fontId="50" fillId="35" borderId="26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right"/>
    </xf>
    <xf numFmtId="0" fontId="50" fillId="35" borderId="29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9" fillId="35" borderId="42" xfId="0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49" fontId="2" fillId="35" borderId="40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right" vertical="center"/>
    </xf>
    <xf numFmtId="0" fontId="5" fillId="36" borderId="47" xfId="0" applyFont="1" applyFill="1" applyBorder="1" applyAlignment="1">
      <alignment horizontal="right" vertical="center"/>
    </xf>
    <xf numFmtId="0" fontId="50" fillId="0" borderId="25" xfId="0" applyFont="1" applyBorder="1" applyAlignment="1">
      <alignment horizontal="center"/>
    </xf>
    <xf numFmtId="0" fontId="2" fillId="32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right" vertical="center"/>
    </xf>
    <xf numFmtId="0" fontId="50" fillId="0" borderId="26" xfId="0" applyFont="1" applyBorder="1" applyAlignment="1">
      <alignment horizontal="center"/>
    </xf>
    <xf numFmtId="0" fontId="2" fillId="38" borderId="22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right"/>
    </xf>
    <xf numFmtId="0" fontId="49" fillId="0" borderId="24" xfId="0" applyFont="1" applyBorder="1" applyAlignment="1">
      <alignment horizontal="right"/>
    </xf>
    <xf numFmtId="0" fontId="2" fillId="33" borderId="24" xfId="0" applyFont="1" applyFill="1" applyBorder="1" applyAlignment="1">
      <alignment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50" fillId="36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right"/>
    </xf>
    <xf numFmtId="0" fontId="50" fillId="36" borderId="2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right"/>
    </xf>
    <xf numFmtId="0" fontId="50" fillId="34" borderId="21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left" vertical="center" wrapText="1"/>
    </xf>
    <xf numFmtId="1" fontId="1" fillId="35" borderId="20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25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right" vertical="center"/>
    </xf>
    <xf numFmtId="0" fontId="50" fillId="36" borderId="25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49" fillId="34" borderId="40" xfId="0" applyFont="1" applyFill="1" applyBorder="1" applyAlignment="1">
      <alignment horizontal="right"/>
    </xf>
    <xf numFmtId="0" fontId="1" fillId="34" borderId="32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right"/>
    </xf>
    <xf numFmtId="0" fontId="1" fillId="36" borderId="32" xfId="0" applyFont="1" applyFill="1" applyBorder="1" applyAlignment="1">
      <alignment horizontal="center" vertical="center"/>
    </xf>
    <xf numFmtId="0" fontId="49" fillId="34" borderId="42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3" fillId="33" borderId="23" xfId="0" applyFont="1" applyFill="1" applyBorder="1" applyAlignment="1">
      <alignment horizontal="right"/>
    </xf>
    <xf numFmtId="0" fontId="1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right"/>
    </xf>
    <xf numFmtId="0" fontId="49" fillId="34" borderId="28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3" fillId="33" borderId="47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right"/>
    </xf>
    <xf numFmtId="0" fontId="52" fillId="0" borderId="13" xfId="0" applyFont="1" applyFill="1" applyBorder="1" applyAlignment="1">
      <alignment/>
    </xf>
    <xf numFmtId="0" fontId="52" fillId="36" borderId="21" xfId="0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 vertical="center"/>
    </xf>
    <xf numFmtId="0" fontId="49" fillId="36" borderId="27" xfId="0" applyFont="1" applyFill="1" applyBorder="1" applyAlignment="1">
      <alignment horizontal="right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49" fontId="2" fillId="35" borderId="20" xfId="0" applyNumberFormat="1" applyFont="1" applyFill="1" applyBorder="1" applyAlignment="1">
      <alignment vertical="center" wrapText="1"/>
    </xf>
    <xf numFmtId="49" fontId="2" fillId="35" borderId="41" xfId="0" applyNumberFormat="1" applyFont="1" applyFill="1" applyBorder="1" applyAlignment="1">
      <alignment horizontal="left" vertical="center" wrapText="1"/>
    </xf>
    <xf numFmtId="49" fontId="2" fillId="35" borderId="36" xfId="0" applyNumberFormat="1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right" vertical="center"/>
    </xf>
    <xf numFmtId="49" fontId="2" fillId="0" borderId="39" xfId="0" applyNumberFormat="1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 wrapText="1"/>
    </xf>
    <xf numFmtId="49" fontId="52" fillId="35" borderId="20" xfId="0" applyNumberFormat="1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50" fillId="34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/>
    </xf>
    <xf numFmtId="0" fontId="1" fillId="36" borderId="3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0" borderId="13" xfId="0" applyNumberFormat="1" applyFont="1" applyFill="1" applyBorder="1" applyAlignment="1">
      <alignment horizontal="left" vertical="center" wrapText="1"/>
    </xf>
    <xf numFmtId="0" fontId="52" fillId="36" borderId="21" xfId="0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right" vertical="center" wrapText="1"/>
    </xf>
    <xf numFmtId="0" fontId="50" fillId="34" borderId="27" xfId="0" applyFont="1" applyFill="1" applyBorder="1" applyAlignment="1">
      <alignment horizontal="right"/>
    </xf>
    <xf numFmtId="0" fontId="49" fillId="0" borderId="52" xfId="0" applyFont="1" applyBorder="1" applyAlignment="1">
      <alignment horizontal="right" vertical="center"/>
    </xf>
    <xf numFmtId="0" fontId="50" fillId="34" borderId="29" xfId="0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right" vertical="center" wrapText="1"/>
    </xf>
    <xf numFmtId="0" fontId="50" fillId="34" borderId="42" xfId="0" applyFont="1" applyFill="1" applyBorder="1" applyAlignment="1">
      <alignment horizontal="right"/>
    </xf>
    <xf numFmtId="0" fontId="50" fillId="34" borderId="29" xfId="0" applyFont="1" applyFill="1" applyBorder="1" applyAlignment="1">
      <alignment horizontal="right"/>
    </xf>
    <xf numFmtId="0" fontId="2" fillId="34" borderId="37" xfId="0" applyFont="1" applyFill="1" applyBorder="1" applyAlignment="1">
      <alignment horizontal="right" vertical="center" wrapText="1"/>
    </xf>
    <xf numFmtId="0" fontId="50" fillId="34" borderId="24" xfId="0" applyFont="1" applyFill="1" applyBorder="1" applyAlignment="1">
      <alignment horizontal="right"/>
    </xf>
    <xf numFmtId="0" fontId="50" fillId="34" borderId="27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vertical="center"/>
    </xf>
    <xf numFmtId="0" fontId="52" fillId="32" borderId="20" xfId="0" applyFont="1" applyFill="1" applyBorder="1" applyAlignment="1">
      <alignment vertical="center"/>
    </xf>
    <xf numFmtId="0" fontId="52" fillId="36" borderId="48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vertical="center"/>
    </xf>
    <xf numFmtId="49" fontId="52" fillId="35" borderId="13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1" fillId="35" borderId="38" xfId="0" applyNumberFormat="1" applyFont="1" applyFill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165" fontId="4" fillId="0" borderId="0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zoomScale="115" zoomScaleNormal="115" zoomScalePageLayoutView="0" workbookViewId="0" topLeftCell="A1">
      <selection activeCell="W52" sqref="W52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1" customWidth="1"/>
    <col min="4" max="5" width="5.625" style="11" customWidth="1"/>
    <col min="6" max="6" width="5.75390625" style="1" customWidth="1"/>
    <col min="7" max="8" width="5.625" style="11" customWidth="1"/>
    <col min="9" max="9" width="5.75390625" style="1" customWidth="1"/>
    <col min="10" max="10" width="5.625" style="11" customWidth="1"/>
    <col min="11" max="11" width="5.75390625" style="1" customWidth="1"/>
    <col min="12" max="12" width="5.625" style="11" customWidth="1"/>
    <col min="13" max="15" width="5.75390625" style="1" customWidth="1"/>
    <col min="16" max="16" width="5.625" style="1" customWidth="1"/>
    <col min="17" max="17" width="5.75390625" style="1" customWidth="1"/>
    <col min="18" max="18" width="10.125" style="11" customWidth="1"/>
    <col min="19" max="19" width="10.75390625" style="11" customWidth="1"/>
    <col min="20" max="16384" width="9.125" style="1" customWidth="1"/>
  </cols>
  <sheetData>
    <row r="1" spans="1:19" s="12" customFormat="1" ht="19.5" customHeight="1" thickBot="1">
      <c r="A1" s="320" t="s">
        <v>190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2"/>
    </row>
    <row r="2" spans="1:18" ht="39" customHeight="1" thickBot="1">
      <c r="A2" s="4"/>
      <c r="B2" s="3"/>
      <c r="C2" s="13"/>
      <c r="D2" s="323" t="s">
        <v>158</v>
      </c>
      <c r="E2" s="324"/>
      <c r="F2" s="325"/>
      <c r="G2" s="323" t="s">
        <v>159</v>
      </c>
      <c r="H2" s="324"/>
      <c r="I2" s="325"/>
      <c r="J2" s="326" t="s">
        <v>117</v>
      </c>
      <c r="K2" s="327"/>
      <c r="L2" s="328" t="s">
        <v>116</v>
      </c>
      <c r="M2" s="329"/>
      <c r="N2" s="332" t="s">
        <v>169</v>
      </c>
      <c r="O2" s="333"/>
      <c r="P2" s="330" t="s">
        <v>189</v>
      </c>
      <c r="Q2" s="331"/>
      <c r="R2" s="27"/>
    </row>
    <row r="3" spans="1:19" s="11" customFormat="1" ht="39" thickBot="1">
      <c r="A3" s="82" t="s">
        <v>7</v>
      </c>
      <c r="B3" s="82" t="s">
        <v>9</v>
      </c>
      <c r="C3" s="26" t="s">
        <v>70</v>
      </c>
      <c r="D3" s="9" t="s">
        <v>66</v>
      </c>
      <c r="E3" s="10" t="s">
        <v>68</v>
      </c>
      <c r="F3" s="15" t="s">
        <v>11</v>
      </c>
      <c r="G3" s="9" t="s">
        <v>66</v>
      </c>
      <c r="H3" s="10" t="s">
        <v>68</v>
      </c>
      <c r="I3" s="15" t="s">
        <v>11</v>
      </c>
      <c r="J3" s="9" t="s">
        <v>10</v>
      </c>
      <c r="K3" s="15" t="s">
        <v>11</v>
      </c>
      <c r="L3" s="10" t="s">
        <v>10</v>
      </c>
      <c r="M3" s="15" t="s">
        <v>11</v>
      </c>
      <c r="N3" s="9" t="s">
        <v>10</v>
      </c>
      <c r="O3" s="15" t="s">
        <v>11</v>
      </c>
      <c r="P3" s="9" t="s">
        <v>10</v>
      </c>
      <c r="Q3" s="15" t="s">
        <v>11</v>
      </c>
      <c r="R3" s="215" t="s">
        <v>191</v>
      </c>
      <c r="S3" s="110" t="s">
        <v>167</v>
      </c>
    </row>
    <row r="4" spans="1:19" s="62" customFormat="1" ht="13.5" customHeight="1">
      <c r="A4" s="84">
        <v>1</v>
      </c>
      <c r="B4" s="216" t="s">
        <v>64</v>
      </c>
      <c r="C4" s="207">
        <v>1991</v>
      </c>
      <c r="D4" s="160">
        <v>2</v>
      </c>
      <c r="E4" s="149">
        <v>1</v>
      </c>
      <c r="F4" s="135">
        <v>60</v>
      </c>
      <c r="G4" s="160">
        <v>5</v>
      </c>
      <c r="H4" s="149">
        <v>1</v>
      </c>
      <c r="I4" s="135">
        <v>60</v>
      </c>
      <c r="J4" s="61">
        <v>2</v>
      </c>
      <c r="K4" s="120">
        <v>55</v>
      </c>
      <c r="L4" s="39">
        <v>2</v>
      </c>
      <c r="M4" s="187">
        <v>55</v>
      </c>
      <c r="N4" s="218">
        <v>1</v>
      </c>
      <c r="O4" s="187">
        <v>60</v>
      </c>
      <c r="P4" s="191">
        <v>2</v>
      </c>
      <c r="Q4" s="192">
        <v>55</v>
      </c>
      <c r="R4" s="53">
        <f aca="true" t="shared" si="0" ref="R4:R35">F4+I4+K4+M4+O4+Q4</f>
        <v>345</v>
      </c>
      <c r="S4" s="8">
        <f aca="true" t="shared" si="1" ref="S4:S35">R4-MIN(F4,I4,K4,M4,O4,Q4)</f>
        <v>290</v>
      </c>
    </row>
    <row r="5" spans="1:19" s="62" customFormat="1" ht="12.75" customHeight="1">
      <c r="A5" s="85">
        <f aca="true" t="shared" si="2" ref="A5:A68">A4+1</f>
        <v>2</v>
      </c>
      <c r="B5" s="217" t="s">
        <v>63</v>
      </c>
      <c r="C5" s="208">
        <v>1993</v>
      </c>
      <c r="D5" s="159">
        <v>9</v>
      </c>
      <c r="E5" s="141">
        <v>2</v>
      </c>
      <c r="F5" s="45">
        <v>55</v>
      </c>
      <c r="G5" s="159">
        <v>7</v>
      </c>
      <c r="H5" s="141">
        <v>2</v>
      </c>
      <c r="I5" s="45">
        <v>55</v>
      </c>
      <c r="J5" s="64">
        <v>1</v>
      </c>
      <c r="K5" s="44">
        <v>60</v>
      </c>
      <c r="L5" s="64">
        <v>1</v>
      </c>
      <c r="M5" s="188">
        <v>60</v>
      </c>
      <c r="N5" s="219">
        <v>2</v>
      </c>
      <c r="O5" s="194">
        <v>55</v>
      </c>
      <c r="P5" s="193">
        <v>4</v>
      </c>
      <c r="Q5" s="194">
        <v>46</v>
      </c>
      <c r="R5" s="211">
        <f t="shared" si="0"/>
        <v>331</v>
      </c>
      <c r="S5" s="29">
        <f t="shared" si="1"/>
        <v>285</v>
      </c>
    </row>
    <row r="6" spans="1:19" s="62" customFormat="1" ht="12.75" customHeight="1">
      <c r="A6" s="85">
        <f t="shared" si="2"/>
        <v>3</v>
      </c>
      <c r="B6" s="203" t="s">
        <v>77</v>
      </c>
      <c r="C6" s="208">
        <v>1991</v>
      </c>
      <c r="D6" s="159">
        <v>29</v>
      </c>
      <c r="E6" s="141">
        <v>4</v>
      </c>
      <c r="F6" s="45">
        <v>46</v>
      </c>
      <c r="G6" s="159">
        <v>16</v>
      </c>
      <c r="H6" s="141">
        <v>3</v>
      </c>
      <c r="I6" s="45">
        <v>50</v>
      </c>
      <c r="J6" s="31">
        <v>3</v>
      </c>
      <c r="K6" s="44">
        <v>50</v>
      </c>
      <c r="L6" s="31">
        <v>3</v>
      </c>
      <c r="M6" s="188">
        <v>50</v>
      </c>
      <c r="N6" s="196">
        <v>4</v>
      </c>
      <c r="O6" s="194">
        <v>46</v>
      </c>
      <c r="P6" s="193">
        <v>7</v>
      </c>
      <c r="Q6" s="194">
        <v>40</v>
      </c>
      <c r="R6" s="211">
        <f t="shared" si="0"/>
        <v>282</v>
      </c>
      <c r="S6" s="29">
        <f t="shared" si="1"/>
        <v>242</v>
      </c>
    </row>
    <row r="7" spans="1:19" s="62" customFormat="1" ht="12.75" customHeight="1">
      <c r="A7" s="87">
        <f>A6+1</f>
        <v>4</v>
      </c>
      <c r="B7" s="217" t="s">
        <v>50</v>
      </c>
      <c r="C7" s="208">
        <v>1994</v>
      </c>
      <c r="D7" s="137">
        <v>31</v>
      </c>
      <c r="E7" s="136">
        <v>12</v>
      </c>
      <c r="F7" s="45">
        <v>31</v>
      </c>
      <c r="G7" s="137">
        <v>6</v>
      </c>
      <c r="H7" s="136">
        <v>5</v>
      </c>
      <c r="I7" s="45">
        <v>44</v>
      </c>
      <c r="J7" s="64">
        <v>18</v>
      </c>
      <c r="K7" s="44">
        <v>25</v>
      </c>
      <c r="L7" s="31">
        <v>4</v>
      </c>
      <c r="M7" s="188">
        <v>46</v>
      </c>
      <c r="N7" s="219">
        <v>3</v>
      </c>
      <c r="O7" s="194">
        <v>50</v>
      </c>
      <c r="P7" s="193">
        <v>1</v>
      </c>
      <c r="Q7" s="194">
        <v>60</v>
      </c>
      <c r="R7" s="211">
        <f t="shared" si="0"/>
        <v>256</v>
      </c>
      <c r="S7" s="29">
        <f t="shared" si="1"/>
        <v>231</v>
      </c>
    </row>
    <row r="8" spans="1:19" s="62" customFormat="1" ht="12.75" customHeight="1">
      <c r="A8" s="87">
        <f>A7+1</f>
        <v>5</v>
      </c>
      <c r="B8" s="203" t="s">
        <v>28</v>
      </c>
      <c r="C8" s="208">
        <v>1995</v>
      </c>
      <c r="D8" s="137">
        <v>12</v>
      </c>
      <c r="E8" s="146">
        <v>5</v>
      </c>
      <c r="F8" s="45">
        <v>44</v>
      </c>
      <c r="G8" s="137">
        <v>13</v>
      </c>
      <c r="H8" s="148">
        <v>7</v>
      </c>
      <c r="I8" s="45">
        <v>40</v>
      </c>
      <c r="J8" s="64">
        <v>6</v>
      </c>
      <c r="K8" s="44">
        <v>42</v>
      </c>
      <c r="L8" s="31">
        <v>8</v>
      </c>
      <c r="M8" s="188">
        <v>38</v>
      </c>
      <c r="N8" s="196">
        <v>10</v>
      </c>
      <c r="O8" s="194">
        <v>34</v>
      </c>
      <c r="P8" s="193">
        <v>3</v>
      </c>
      <c r="Q8" s="194">
        <v>50</v>
      </c>
      <c r="R8" s="211">
        <f t="shared" si="0"/>
        <v>248</v>
      </c>
      <c r="S8" s="29">
        <f t="shared" si="1"/>
        <v>214</v>
      </c>
    </row>
    <row r="9" spans="1:19" s="62" customFormat="1" ht="12.75" customHeight="1">
      <c r="A9" s="87">
        <f>A8+1</f>
        <v>6</v>
      </c>
      <c r="B9" s="203" t="s">
        <v>58</v>
      </c>
      <c r="C9" s="208">
        <v>1995</v>
      </c>
      <c r="D9" s="137">
        <v>8</v>
      </c>
      <c r="E9" s="136">
        <v>3</v>
      </c>
      <c r="F9" s="45">
        <v>50</v>
      </c>
      <c r="G9" s="137">
        <v>41</v>
      </c>
      <c r="H9" s="136">
        <v>18</v>
      </c>
      <c r="I9" s="45">
        <v>25</v>
      </c>
      <c r="J9" s="64">
        <v>4</v>
      </c>
      <c r="K9" s="44">
        <v>46</v>
      </c>
      <c r="L9" s="31">
        <v>9</v>
      </c>
      <c r="M9" s="188">
        <v>36</v>
      </c>
      <c r="N9" s="196">
        <v>7</v>
      </c>
      <c r="O9" s="194">
        <v>40</v>
      </c>
      <c r="P9" s="193">
        <v>6</v>
      </c>
      <c r="Q9" s="194">
        <v>42</v>
      </c>
      <c r="R9" s="211">
        <f t="shared" si="0"/>
        <v>239</v>
      </c>
      <c r="S9" s="29">
        <f t="shared" si="1"/>
        <v>214</v>
      </c>
    </row>
    <row r="10" spans="1:19" s="62" customFormat="1" ht="12.75" customHeight="1">
      <c r="A10" s="87">
        <f t="shared" si="2"/>
        <v>7</v>
      </c>
      <c r="B10" s="203" t="s">
        <v>57</v>
      </c>
      <c r="C10" s="208">
        <v>1995</v>
      </c>
      <c r="D10" s="137">
        <v>14</v>
      </c>
      <c r="E10" s="136">
        <v>6</v>
      </c>
      <c r="F10" s="45">
        <v>42</v>
      </c>
      <c r="G10" s="137">
        <v>11</v>
      </c>
      <c r="H10" s="136">
        <v>6</v>
      </c>
      <c r="I10" s="45">
        <v>42</v>
      </c>
      <c r="J10" s="31">
        <v>5</v>
      </c>
      <c r="K10" s="44">
        <v>44</v>
      </c>
      <c r="L10" s="31">
        <v>7</v>
      </c>
      <c r="M10" s="188">
        <v>40</v>
      </c>
      <c r="N10" s="196">
        <v>8</v>
      </c>
      <c r="O10" s="194">
        <v>38</v>
      </c>
      <c r="P10" s="193">
        <v>16</v>
      </c>
      <c r="Q10" s="194">
        <v>27</v>
      </c>
      <c r="R10" s="211">
        <f t="shared" si="0"/>
        <v>233</v>
      </c>
      <c r="S10" s="29">
        <f t="shared" si="1"/>
        <v>206</v>
      </c>
    </row>
    <row r="11" spans="1:19" s="62" customFormat="1" ht="12.75" customHeight="1">
      <c r="A11" s="87">
        <f t="shared" si="2"/>
        <v>8</v>
      </c>
      <c r="B11" s="203" t="s">
        <v>53</v>
      </c>
      <c r="C11" s="208">
        <v>1995</v>
      </c>
      <c r="D11" s="137">
        <v>36</v>
      </c>
      <c r="E11" s="136">
        <v>15</v>
      </c>
      <c r="F11" s="45">
        <v>28</v>
      </c>
      <c r="G11" s="137">
        <v>43</v>
      </c>
      <c r="H11" s="136">
        <v>19</v>
      </c>
      <c r="I11" s="45">
        <v>24</v>
      </c>
      <c r="J11" s="64">
        <v>12</v>
      </c>
      <c r="K11" s="44">
        <v>31</v>
      </c>
      <c r="L11" s="31">
        <v>5</v>
      </c>
      <c r="M11" s="188">
        <v>44</v>
      </c>
      <c r="N11" s="196">
        <v>6</v>
      </c>
      <c r="O11" s="194">
        <v>42</v>
      </c>
      <c r="P11" s="193">
        <v>5</v>
      </c>
      <c r="Q11" s="194">
        <v>44</v>
      </c>
      <c r="R11" s="211">
        <f t="shared" si="0"/>
        <v>213</v>
      </c>
      <c r="S11" s="29">
        <f t="shared" si="1"/>
        <v>189</v>
      </c>
    </row>
    <row r="12" spans="1:19" s="62" customFormat="1" ht="12.75" customHeight="1">
      <c r="A12" s="87">
        <f t="shared" si="2"/>
        <v>9</v>
      </c>
      <c r="B12" s="203" t="s">
        <v>47</v>
      </c>
      <c r="C12" s="208">
        <v>1997</v>
      </c>
      <c r="D12" s="137">
        <v>24</v>
      </c>
      <c r="E12" s="136">
        <v>10</v>
      </c>
      <c r="F12" s="45">
        <v>34</v>
      </c>
      <c r="G12" s="137">
        <v>5</v>
      </c>
      <c r="H12" s="136">
        <v>4</v>
      </c>
      <c r="I12" s="45">
        <v>46</v>
      </c>
      <c r="J12" s="31">
        <v>17</v>
      </c>
      <c r="K12" s="44">
        <v>26</v>
      </c>
      <c r="L12" s="31">
        <v>11</v>
      </c>
      <c r="M12" s="188">
        <v>32</v>
      </c>
      <c r="N12" s="196">
        <v>12</v>
      </c>
      <c r="O12" s="194">
        <v>31</v>
      </c>
      <c r="P12" s="193">
        <v>8</v>
      </c>
      <c r="Q12" s="194">
        <v>38</v>
      </c>
      <c r="R12" s="211">
        <f t="shared" si="0"/>
        <v>207</v>
      </c>
      <c r="S12" s="29">
        <f t="shared" si="1"/>
        <v>181</v>
      </c>
    </row>
    <row r="13" spans="1:19" ht="12.75" customHeight="1">
      <c r="A13" s="87">
        <f t="shared" si="2"/>
        <v>10</v>
      </c>
      <c r="B13" s="203" t="s">
        <v>69</v>
      </c>
      <c r="C13" s="208">
        <v>1995</v>
      </c>
      <c r="D13" s="137">
        <v>18</v>
      </c>
      <c r="E13" s="136">
        <v>8</v>
      </c>
      <c r="F13" s="45">
        <v>38</v>
      </c>
      <c r="G13" s="137">
        <v>17</v>
      </c>
      <c r="H13" s="136">
        <v>10</v>
      </c>
      <c r="I13" s="45">
        <v>34</v>
      </c>
      <c r="J13" s="64">
        <v>8</v>
      </c>
      <c r="K13" s="44">
        <v>38</v>
      </c>
      <c r="L13" s="31">
        <v>22</v>
      </c>
      <c r="M13" s="188">
        <v>21</v>
      </c>
      <c r="N13" s="196">
        <v>11</v>
      </c>
      <c r="O13" s="194">
        <v>32</v>
      </c>
      <c r="P13" s="193">
        <v>11</v>
      </c>
      <c r="Q13" s="194">
        <v>32</v>
      </c>
      <c r="R13" s="211">
        <f t="shared" si="0"/>
        <v>195</v>
      </c>
      <c r="S13" s="29">
        <f t="shared" si="1"/>
        <v>174</v>
      </c>
    </row>
    <row r="14" spans="1:19" ht="12.75" customHeight="1">
      <c r="A14" s="87">
        <f t="shared" si="2"/>
        <v>11</v>
      </c>
      <c r="B14" s="203" t="s">
        <v>55</v>
      </c>
      <c r="C14" s="208">
        <v>1996</v>
      </c>
      <c r="D14" s="137">
        <v>34</v>
      </c>
      <c r="E14" s="146">
        <v>13</v>
      </c>
      <c r="F14" s="45">
        <v>30</v>
      </c>
      <c r="G14" s="137">
        <v>14</v>
      </c>
      <c r="H14" s="148">
        <v>8</v>
      </c>
      <c r="I14" s="45">
        <v>38</v>
      </c>
      <c r="J14" s="64">
        <v>10</v>
      </c>
      <c r="K14" s="44">
        <v>34</v>
      </c>
      <c r="L14" s="31">
        <v>6</v>
      </c>
      <c r="M14" s="188">
        <v>42</v>
      </c>
      <c r="N14" s="196">
        <v>14</v>
      </c>
      <c r="O14" s="194">
        <v>29</v>
      </c>
      <c r="P14" s="193">
        <v>13</v>
      </c>
      <c r="Q14" s="194">
        <v>30</v>
      </c>
      <c r="R14" s="211">
        <f t="shared" si="0"/>
        <v>203</v>
      </c>
      <c r="S14" s="29">
        <f t="shared" si="1"/>
        <v>174</v>
      </c>
    </row>
    <row r="15" spans="1:19" ht="12.75" customHeight="1">
      <c r="A15" s="87">
        <f t="shared" si="2"/>
        <v>12</v>
      </c>
      <c r="B15" s="204" t="s">
        <v>78</v>
      </c>
      <c r="C15" s="209">
        <v>1994</v>
      </c>
      <c r="D15" s="137">
        <v>17</v>
      </c>
      <c r="E15" s="146">
        <v>7</v>
      </c>
      <c r="F15" s="45">
        <v>40</v>
      </c>
      <c r="G15" s="137">
        <v>25</v>
      </c>
      <c r="H15" s="148">
        <v>12</v>
      </c>
      <c r="I15" s="45">
        <v>31</v>
      </c>
      <c r="J15" s="31">
        <v>15</v>
      </c>
      <c r="K15" s="44">
        <v>28</v>
      </c>
      <c r="L15" s="31">
        <v>18</v>
      </c>
      <c r="M15" s="188">
        <v>25</v>
      </c>
      <c r="N15" s="196">
        <v>39</v>
      </c>
      <c r="O15" s="194">
        <v>2</v>
      </c>
      <c r="P15" s="193">
        <v>18</v>
      </c>
      <c r="Q15" s="194">
        <v>25</v>
      </c>
      <c r="R15" s="211">
        <f t="shared" si="0"/>
        <v>151</v>
      </c>
      <c r="S15" s="29">
        <f t="shared" si="1"/>
        <v>149</v>
      </c>
    </row>
    <row r="16" spans="1:19" ht="12.75" customHeight="1">
      <c r="A16" s="87">
        <f t="shared" si="2"/>
        <v>13</v>
      </c>
      <c r="B16" s="203" t="s">
        <v>51</v>
      </c>
      <c r="C16" s="208">
        <v>1995</v>
      </c>
      <c r="D16" s="137">
        <v>47</v>
      </c>
      <c r="E16" s="146">
        <v>21</v>
      </c>
      <c r="F16" s="45">
        <v>22</v>
      </c>
      <c r="G16" s="137">
        <v>30</v>
      </c>
      <c r="H16" s="148">
        <v>14</v>
      </c>
      <c r="I16" s="45">
        <v>29</v>
      </c>
      <c r="J16" s="31">
        <v>11</v>
      </c>
      <c r="K16" s="44">
        <v>32</v>
      </c>
      <c r="L16" s="31">
        <v>12</v>
      </c>
      <c r="M16" s="188">
        <v>31</v>
      </c>
      <c r="N16" s="196">
        <v>18</v>
      </c>
      <c r="O16" s="194">
        <v>25</v>
      </c>
      <c r="P16" s="193">
        <v>12</v>
      </c>
      <c r="Q16" s="194">
        <v>31</v>
      </c>
      <c r="R16" s="211">
        <f t="shared" si="0"/>
        <v>170</v>
      </c>
      <c r="S16" s="29">
        <f t="shared" si="1"/>
        <v>148</v>
      </c>
    </row>
    <row r="17" spans="1:19" ht="12.75" customHeight="1">
      <c r="A17" s="87">
        <f t="shared" si="2"/>
        <v>14</v>
      </c>
      <c r="B17" s="203" t="s">
        <v>60</v>
      </c>
      <c r="C17" s="208">
        <v>1995</v>
      </c>
      <c r="D17" s="137">
        <v>35</v>
      </c>
      <c r="E17" s="146">
        <v>14</v>
      </c>
      <c r="F17" s="45">
        <v>29</v>
      </c>
      <c r="G17" s="137">
        <v>37</v>
      </c>
      <c r="H17" s="148">
        <v>17</v>
      </c>
      <c r="I17" s="45">
        <v>26</v>
      </c>
      <c r="J17" s="64">
        <v>14</v>
      </c>
      <c r="K17" s="44">
        <v>29</v>
      </c>
      <c r="L17" s="31">
        <v>13</v>
      </c>
      <c r="M17" s="188">
        <v>30</v>
      </c>
      <c r="N17" s="196">
        <v>24</v>
      </c>
      <c r="O17" s="194">
        <v>17</v>
      </c>
      <c r="P17" s="193">
        <v>14</v>
      </c>
      <c r="Q17" s="194">
        <v>29</v>
      </c>
      <c r="R17" s="211">
        <f t="shared" si="0"/>
        <v>160</v>
      </c>
      <c r="S17" s="29">
        <f t="shared" si="1"/>
        <v>143</v>
      </c>
    </row>
    <row r="18" spans="1:19" ht="12.75" customHeight="1">
      <c r="A18" s="87">
        <f t="shared" si="2"/>
        <v>15</v>
      </c>
      <c r="B18" s="203" t="s">
        <v>61</v>
      </c>
      <c r="C18" s="208">
        <v>1995</v>
      </c>
      <c r="D18" s="137">
        <v>42</v>
      </c>
      <c r="E18" s="136">
        <v>19</v>
      </c>
      <c r="F18" s="45">
        <v>24</v>
      </c>
      <c r="G18" s="137">
        <v>45</v>
      </c>
      <c r="H18" s="136">
        <v>20</v>
      </c>
      <c r="I18" s="45">
        <v>23</v>
      </c>
      <c r="J18" s="31">
        <v>7</v>
      </c>
      <c r="K18" s="44">
        <v>40</v>
      </c>
      <c r="L18" s="31">
        <v>16</v>
      </c>
      <c r="M18" s="188">
        <v>27</v>
      </c>
      <c r="N18" s="196">
        <v>15</v>
      </c>
      <c r="O18" s="194">
        <v>28</v>
      </c>
      <c r="P18" s="193">
        <v>21</v>
      </c>
      <c r="Q18" s="194">
        <v>22</v>
      </c>
      <c r="R18" s="211">
        <f t="shared" si="0"/>
        <v>164</v>
      </c>
      <c r="S18" s="29">
        <f t="shared" si="1"/>
        <v>142</v>
      </c>
    </row>
    <row r="19" spans="1:19" ht="12.75" customHeight="1">
      <c r="A19" s="87">
        <f t="shared" si="2"/>
        <v>16</v>
      </c>
      <c r="B19" s="204" t="s">
        <v>114</v>
      </c>
      <c r="C19" s="209">
        <v>1995</v>
      </c>
      <c r="D19" s="137">
        <v>48</v>
      </c>
      <c r="E19" s="136">
        <v>22</v>
      </c>
      <c r="F19" s="45">
        <v>21</v>
      </c>
      <c r="G19" s="137">
        <v>16</v>
      </c>
      <c r="H19" s="136">
        <v>9</v>
      </c>
      <c r="I19" s="45">
        <v>36</v>
      </c>
      <c r="J19" s="64">
        <v>16</v>
      </c>
      <c r="K19" s="44">
        <v>27</v>
      </c>
      <c r="L19" s="31">
        <v>10</v>
      </c>
      <c r="M19" s="188">
        <v>34</v>
      </c>
      <c r="N19" s="196">
        <v>21</v>
      </c>
      <c r="O19" s="194">
        <v>22</v>
      </c>
      <c r="P19" s="193">
        <v>31</v>
      </c>
      <c r="Q19" s="194">
        <v>2</v>
      </c>
      <c r="R19" s="211">
        <f t="shared" si="0"/>
        <v>142</v>
      </c>
      <c r="S19" s="29">
        <f t="shared" si="1"/>
        <v>140</v>
      </c>
    </row>
    <row r="20" spans="1:19" ht="12.75" customHeight="1">
      <c r="A20" s="87">
        <f t="shared" si="2"/>
        <v>17</v>
      </c>
      <c r="B20" s="203" t="s">
        <v>80</v>
      </c>
      <c r="C20" s="208">
        <v>1997</v>
      </c>
      <c r="D20" s="137">
        <v>21</v>
      </c>
      <c r="E20" s="146">
        <v>9</v>
      </c>
      <c r="F20" s="45">
        <v>36</v>
      </c>
      <c r="G20" s="137">
        <v>28</v>
      </c>
      <c r="H20" s="148">
        <v>13</v>
      </c>
      <c r="I20" s="45">
        <v>30</v>
      </c>
      <c r="J20" s="64">
        <v>22</v>
      </c>
      <c r="K20" s="44">
        <v>21</v>
      </c>
      <c r="L20" s="31">
        <v>21</v>
      </c>
      <c r="M20" s="188">
        <v>22</v>
      </c>
      <c r="N20" s="196">
        <v>20</v>
      </c>
      <c r="O20" s="194">
        <v>23</v>
      </c>
      <c r="P20" s="193">
        <v>15</v>
      </c>
      <c r="Q20" s="194">
        <v>28</v>
      </c>
      <c r="R20" s="211">
        <f t="shared" si="0"/>
        <v>160</v>
      </c>
      <c r="S20" s="29">
        <f t="shared" si="1"/>
        <v>139</v>
      </c>
    </row>
    <row r="21" spans="1:19" ht="12.75" customHeight="1">
      <c r="A21" s="87">
        <f t="shared" si="2"/>
        <v>18</v>
      </c>
      <c r="B21" s="203" t="s">
        <v>59</v>
      </c>
      <c r="C21" s="208">
        <v>1994</v>
      </c>
      <c r="D21" s="137">
        <v>38</v>
      </c>
      <c r="E21" s="146">
        <v>16</v>
      </c>
      <c r="F21" s="45">
        <v>27</v>
      </c>
      <c r="G21" s="137">
        <v>20</v>
      </c>
      <c r="H21" s="146">
        <v>11</v>
      </c>
      <c r="I21" s="45">
        <v>32</v>
      </c>
      <c r="J21" s="31">
        <v>23</v>
      </c>
      <c r="K21" s="44">
        <v>19</v>
      </c>
      <c r="L21" s="31">
        <v>15</v>
      </c>
      <c r="M21" s="188">
        <v>28</v>
      </c>
      <c r="N21" s="196">
        <v>13</v>
      </c>
      <c r="O21" s="194">
        <v>30</v>
      </c>
      <c r="P21" s="193">
        <v>24</v>
      </c>
      <c r="Q21" s="194">
        <v>17</v>
      </c>
      <c r="R21" s="211">
        <f t="shared" si="0"/>
        <v>153</v>
      </c>
      <c r="S21" s="29">
        <f t="shared" si="1"/>
        <v>136</v>
      </c>
    </row>
    <row r="22" spans="1:19" ht="12.75" customHeight="1">
      <c r="A22" s="87">
        <f>A21+1</f>
        <v>19</v>
      </c>
      <c r="B22" s="203" t="s">
        <v>48</v>
      </c>
      <c r="C22" s="208">
        <v>1996</v>
      </c>
      <c r="D22" s="137">
        <v>26</v>
      </c>
      <c r="E22" s="146">
        <v>11</v>
      </c>
      <c r="F22" s="45">
        <v>32</v>
      </c>
      <c r="G22" s="137">
        <v>31</v>
      </c>
      <c r="H22" s="148">
        <v>15</v>
      </c>
      <c r="I22" s="45">
        <v>28</v>
      </c>
      <c r="J22" s="64">
        <v>20</v>
      </c>
      <c r="K22" s="44">
        <v>23</v>
      </c>
      <c r="L22" s="31">
        <v>20</v>
      </c>
      <c r="M22" s="188">
        <v>23</v>
      </c>
      <c r="N22" s="196">
        <v>19</v>
      </c>
      <c r="O22" s="194">
        <v>24</v>
      </c>
      <c r="P22" s="193">
        <v>17</v>
      </c>
      <c r="Q22" s="194">
        <v>26</v>
      </c>
      <c r="R22" s="211">
        <f t="shared" si="0"/>
        <v>156</v>
      </c>
      <c r="S22" s="29">
        <f t="shared" si="1"/>
        <v>133</v>
      </c>
    </row>
    <row r="23" spans="1:19" ht="12.75" customHeight="1">
      <c r="A23" s="87">
        <f t="shared" si="2"/>
        <v>20</v>
      </c>
      <c r="B23" s="203" t="s">
        <v>56</v>
      </c>
      <c r="C23" s="208">
        <v>1996</v>
      </c>
      <c r="D23" s="137">
        <v>39</v>
      </c>
      <c r="E23" s="146">
        <v>17</v>
      </c>
      <c r="F23" s="45">
        <v>26</v>
      </c>
      <c r="G23" s="142" t="s">
        <v>90</v>
      </c>
      <c r="H23" s="148" t="s">
        <v>118</v>
      </c>
      <c r="I23" s="143">
        <v>0</v>
      </c>
      <c r="J23" s="31">
        <v>13</v>
      </c>
      <c r="K23" s="44">
        <v>30</v>
      </c>
      <c r="L23" s="31">
        <v>17</v>
      </c>
      <c r="M23" s="188">
        <v>26</v>
      </c>
      <c r="N23" s="196">
        <v>5</v>
      </c>
      <c r="O23" s="194">
        <v>44</v>
      </c>
      <c r="P23" s="193">
        <v>29</v>
      </c>
      <c r="Q23" s="194">
        <v>7</v>
      </c>
      <c r="R23" s="211">
        <f t="shared" si="0"/>
        <v>133</v>
      </c>
      <c r="S23" s="29">
        <f t="shared" si="1"/>
        <v>133</v>
      </c>
    </row>
    <row r="24" spans="1:19" ht="12.75" customHeight="1">
      <c r="A24" s="87">
        <f t="shared" si="2"/>
        <v>21</v>
      </c>
      <c r="B24" s="203" t="s">
        <v>62</v>
      </c>
      <c r="C24" s="208">
        <v>1995</v>
      </c>
      <c r="D24" s="137">
        <v>52</v>
      </c>
      <c r="E24" s="136">
        <v>24</v>
      </c>
      <c r="F24" s="45">
        <v>17</v>
      </c>
      <c r="G24" s="137">
        <v>50</v>
      </c>
      <c r="H24" s="136">
        <v>22</v>
      </c>
      <c r="I24" s="45">
        <v>21</v>
      </c>
      <c r="J24" s="31">
        <v>9</v>
      </c>
      <c r="K24" s="44">
        <v>36</v>
      </c>
      <c r="L24" s="31">
        <v>14</v>
      </c>
      <c r="M24" s="188">
        <v>29</v>
      </c>
      <c r="N24" s="196">
        <v>17</v>
      </c>
      <c r="O24" s="194">
        <v>26</v>
      </c>
      <c r="P24" s="193">
        <v>23</v>
      </c>
      <c r="Q24" s="194">
        <v>19</v>
      </c>
      <c r="R24" s="211">
        <f t="shared" si="0"/>
        <v>148</v>
      </c>
      <c r="S24" s="29">
        <f t="shared" si="1"/>
        <v>131</v>
      </c>
    </row>
    <row r="25" spans="1:19" ht="12.75" customHeight="1">
      <c r="A25" s="87">
        <f t="shared" si="2"/>
        <v>22</v>
      </c>
      <c r="B25" s="203" t="s">
        <v>54</v>
      </c>
      <c r="C25" s="208">
        <v>1998</v>
      </c>
      <c r="D25" s="137">
        <v>44</v>
      </c>
      <c r="E25" s="136">
        <v>20</v>
      </c>
      <c r="F25" s="45">
        <v>23</v>
      </c>
      <c r="G25" s="137">
        <v>34</v>
      </c>
      <c r="H25" s="136">
        <v>16</v>
      </c>
      <c r="I25" s="45">
        <v>27</v>
      </c>
      <c r="J25" s="31">
        <v>25</v>
      </c>
      <c r="K25" s="44">
        <v>15</v>
      </c>
      <c r="L25" s="31">
        <v>25</v>
      </c>
      <c r="M25" s="188">
        <v>15</v>
      </c>
      <c r="N25" s="196">
        <v>28</v>
      </c>
      <c r="O25" s="194">
        <v>9</v>
      </c>
      <c r="P25" s="193">
        <v>30</v>
      </c>
      <c r="Q25" s="194">
        <v>5</v>
      </c>
      <c r="R25" s="211">
        <f t="shared" si="0"/>
        <v>94</v>
      </c>
      <c r="S25" s="29">
        <f t="shared" si="1"/>
        <v>89</v>
      </c>
    </row>
    <row r="26" spans="1:19" ht="12.75" customHeight="1">
      <c r="A26" s="87">
        <f t="shared" si="2"/>
        <v>23</v>
      </c>
      <c r="B26" s="203" t="s">
        <v>188</v>
      </c>
      <c r="C26" s="208">
        <v>1996</v>
      </c>
      <c r="D26" s="137">
        <v>40</v>
      </c>
      <c r="E26" s="146">
        <v>18</v>
      </c>
      <c r="F26" s="45">
        <v>25</v>
      </c>
      <c r="G26" s="137">
        <v>47</v>
      </c>
      <c r="H26" s="148">
        <v>21</v>
      </c>
      <c r="I26" s="45">
        <v>22</v>
      </c>
      <c r="J26" s="31">
        <v>27</v>
      </c>
      <c r="K26" s="44">
        <v>11</v>
      </c>
      <c r="L26" s="31">
        <v>23</v>
      </c>
      <c r="M26" s="188">
        <v>19</v>
      </c>
      <c r="N26" s="196">
        <v>43</v>
      </c>
      <c r="O26" s="194">
        <v>0</v>
      </c>
      <c r="P26" s="193">
        <v>28</v>
      </c>
      <c r="Q26" s="194">
        <v>9</v>
      </c>
      <c r="R26" s="211">
        <f t="shared" si="0"/>
        <v>86</v>
      </c>
      <c r="S26" s="29">
        <f t="shared" si="1"/>
        <v>86</v>
      </c>
    </row>
    <row r="27" spans="1:19" ht="12.75" customHeight="1">
      <c r="A27" s="87">
        <f t="shared" si="2"/>
        <v>24</v>
      </c>
      <c r="B27" s="203" t="s">
        <v>79</v>
      </c>
      <c r="C27" s="208">
        <v>1993</v>
      </c>
      <c r="D27" s="38"/>
      <c r="E27" s="67"/>
      <c r="F27" s="59">
        <v>0</v>
      </c>
      <c r="G27" s="38"/>
      <c r="H27" s="36"/>
      <c r="I27" s="59">
        <v>0</v>
      </c>
      <c r="J27" s="31">
        <v>19</v>
      </c>
      <c r="K27" s="44">
        <v>24</v>
      </c>
      <c r="L27" s="31">
        <v>19</v>
      </c>
      <c r="M27" s="188">
        <v>24</v>
      </c>
      <c r="N27" s="196">
        <v>25</v>
      </c>
      <c r="O27" s="194">
        <v>15</v>
      </c>
      <c r="P27" s="193">
        <v>25</v>
      </c>
      <c r="Q27" s="194">
        <v>15</v>
      </c>
      <c r="R27" s="211">
        <f t="shared" si="0"/>
        <v>78</v>
      </c>
      <c r="S27" s="29">
        <f t="shared" si="1"/>
        <v>78</v>
      </c>
    </row>
    <row r="28" spans="1:19" ht="12.75" customHeight="1">
      <c r="A28" s="87">
        <f t="shared" si="2"/>
        <v>25</v>
      </c>
      <c r="B28" s="203" t="s">
        <v>49</v>
      </c>
      <c r="C28" s="208">
        <v>1996</v>
      </c>
      <c r="D28" s="38"/>
      <c r="E28" s="138"/>
      <c r="F28" s="59">
        <v>0</v>
      </c>
      <c r="G28" s="38"/>
      <c r="H28" s="138"/>
      <c r="I28" s="59">
        <v>0</v>
      </c>
      <c r="J28" s="31">
        <v>21</v>
      </c>
      <c r="K28" s="44">
        <v>22</v>
      </c>
      <c r="L28" s="31">
        <v>24</v>
      </c>
      <c r="M28" s="188">
        <v>17</v>
      </c>
      <c r="N28" s="196">
        <v>33</v>
      </c>
      <c r="O28" s="194">
        <v>2</v>
      </c>
      <c r="P28" s="193">
        <v>20</v>
      </c>
      <c r="Q28" s="194">
        <v>23</v>
      </c>
      <c r="R28" s="211">
        <f t="shared" si="0"/>
        <v>64</v>
      </c>
      <c r="S28" s="29">
        <f t="shared" si="1"/>
        <v>64</v>
      </c>
    </row>
    <row r="29" spans="1:19" ht="12.75" customHeight="1">
      <c r="A29" s="87">
        <f t="shared" si="2"/>
        <v>26</v>
      </c>
      <c r="B29" s="203" t="s">
        <v>170</v>
      </c>
      <c r="C29" s="208">
        <v>1992</v>
      </c>
      <c r="D29" s="38"/>
      <c r="E29" s="138"/>
      <c r="F29" s="59">
        <v>0</v>
      </c>
      <c r="G29" s="38"/>
      <c r="H29" s="184"/>
      <c r="I29" s="59">
        <v>0</v>
      </c>
      <c r="J29" s="67"/>
      <c r="K29" s="59">
        <v>0</v>
      </c>
      <c r="L29" s="67"/>
      <c r="M29" s="189">
        <v>0</v>
      </c>
      <c r="N29" s="196">
        <v>16</v>
      </c>
      <c r="O29" s="194">
        <v>27</v>
      </c>
      <c r="P29" s="200">
        <v>19</v>
      </c>
      <c r="Q29" s="194">
        <v>24</v>
      </c>
      <c r="R29" s="211">
        <f t="shared" si="0"/>
        <v>51</v>
      </c>
      <c r="S29" s="29">
        <f t="shared" si="1"/>
        <v>51</v>
      </c>
    </row>
    <row r="30" spans="1:19" ht="12.75" customHeight="1">
      <c r="A30" s="87">
        <f t="shared" si="2"/>
        <v>27</v>
      </c>
      <c r="B30" s="203" t="s">
        <v>152</v>
      </c>
      <c r="C30" s="208">
        <v>1996</v>
      </c>
      <c r="D30" s="38"/>
      <c r="E30" s="138"/>
      <c r="F30" s="59">
        <v>0</v>
      </c>
      <c r="G30" s="38"/>
      <c r="H30" s="138"/>
      <c r="I30" s="59">
        <v>0</v>
      </c>
      <c r="J30" s="64">
        <v>36</v>
      </c>
      <c r="K30" s="44">
        <v>2</v>
      </c>
      <c r="L30" s="31">
        <v>26</v>
      </c>
      <c r="M30" s="188">
        <v>13</v>
      </c>
      <c r="N30" s="196">
        <v>26</v>
      </c>
      <c r="O30" s="194">
        <v>13</v>
      </c>
      <c r="P30" s="193">
        <v>22</v>
      </c>
      <c r="Q30" s="194">
        <v>21</v>
      </c>
      <c r="R30" s="211">
        <f t="shared" si="0"/>
        <v>49</v>
      </c>
      <c r="S30" s="29">
        <f t="shared" si="1"/>
        <v>49</v>
      </c>
    </row>
    <row r="31" spans="1:19" ht="12.75" customHeight="1">
      <c r="A31" s="87">
        <f t="shared" si="2"/>
        <v>28</v>
      </c>
      <c r="B31" s="203" t="s">
        <v>98</v>
      </c>
      <c r="C31" s="208">
        <v>1998</v>
      </c>
      <c r="D31" s="137">
        <v>54</v>
      </c>
      <c r="E31" s="146">
        <v>26</v>
      </c>
      <c r="F31" s="45">
        <v>13</v>
      </c>
      <c r="G31" s="137">
        <v>51</v>
      </c>
      <c r="H31" s="148">
        <v>23</v>
      </c>
      <c r="I31" s="45">
        <v>19</v>
      </c>
      <c r="J31" s="31">
        <v>29</v>
      </c>
      <c r="K31" s="44">
        <v>7</v>
      </c>
      <c r="L31" s="31">
        <v>34</v>
      </c>
      <c r="M31" s="188">
        <v>2</v>
      </c>
      <c r="N31" s="196">
        <v>42</v>
      </c>
      <c r="O31" s="194">
        <v>0</v>
      </c>
      <c r="P31" s="200">
        <v>38</v>
      </c>
      <c r="Q31" s="194">
        <v>2</v>
      </c>
      <c r="R31" s="211">
        <f t="shared" si="0"/>
        <v>43</v>
      </c>
      <c r="S31" s="29">
        <f t="shared" si="1"/>
        <v>43</v>
      </c>
    </row>
    <row r="32" spans="1:19" ht="12.75" customHeight="1">
      <c r="A32" s="87">
        <f t="shared" si="2"/>
        <v>29</v>
      </c>
      <c r="B32" s="203" t="s">
        <v>46</v>
      </c>
      <c r="C32" s="208">
        <v>1998</v>
      </c>
      <c r="D32" s="137">
        <v>51</v>
      </c>
      <c r="E32" s="136">
        <v>23</v>
      </c>
      <c r="F32" s="45">
        <v>19</v>
      </c>
      <c r="G32" s="137">
        <v>52</v>
      </c>
      <c r="H32" s="136">
        <v>24</v>
      </c>
      <c r="I32" s="45">
        <v>17</v>
      </c>
      <c r="J32" s="64">
        <v>40</v>
      </c>
      <c r="K32" s="44">
        <v>2</v>
      </c>
      <c r="L32" s="31">
        <v>31</v>
      </c>
      <c r="M32" s="188">
        <v>2</v>
      </c>
      <c r="N32" s="196">
        <v>41</v>
      </c>
      <c r="O32" s="194">
        <v>2</v>
      </c>
      <c r="P32" s="193">
        <v>35</v>
      </c>
      <c r="Q32" s="194">
        <v>2</v>
      </c>
      <c r="R32" s="211">
        <f t="shared" si="0"/>
        <v>44</v>
      </c>
      <c r="S32" s="29">
        <f t="shared" si="1"/>
        <v>42</v>
      </c>
    </row>
    <row r="33" spans="1:19" ht="12.75" customHeight="1">
      <c r="A33" s="87">
        <f t="shared" si="2"/>
        <v>30</v>
      </c>
      <c r="B33" s="203" t="s">
        <v>95</v>
      </c>
      <c r="C33" s="208">
        <v>1996</v>
      </c>
      <c r="D33" s="38"/>
      <c r="E33" s="67"/>
      <c r="F33" s="59">
        <v>0</v>
      </c>
      <c r="G33" s="38"/>
      <c r="H33" s="190"/>
      <c r="I33" s="59">
        <v>0</v>
      </c>
      <c r="J33" s="64">
        <v>24</v>
      </c>
      <c r="K33" s="44">
        <v>17</v>
      </c>
      <c r="L33" s="31">
        <v>28</v>
      </c>
      <c r="M33" s="188">
        <v>9</v>
      </c>
      <c r="N33" s="196">
        <v>27</v>
      </c>
      <c r="O33" s="194">
        <v>11</v>
      </c>
      <c r="P33" s="193">
        <v>42</v>
      </c>
      <c r="Q33" s="194">
        <v>0</v>
      </c>
      <c r="R33" s="211">
        <f t="shared" si="0"/>
        <v>37</v>
      </c>
      <c r="S33" s="29">
        <f t="shared" si="1"/>
        <v>37</v>
      </c>
    </row>
    <row r="34" spans="1:19" ht="12.75" customHeight="1">
      <c r="A34" s="87">
        <f t="shared" si="2"/>
        <v>31</v>
      </c>
      <c r="B34" s="204" t="s">
        <v>115</v>
      </c>
      <c r="C34" s="209">
        <v>1992</v>
      </c>
      <c r="D34" s="137">
        <v>53</v>
      </c>
      <c r="E34" s="136">
        <v>25</v>
      </c>
      <c r="F34" s="45">
        <v>15</v>
      </c>
      <c r="G34" s="137">
        <v>54</v>
      </c>
      <c r="H34" s="136">
        <v>25</v>
      </c>
      <c r="I34" s="45">
        <v>15</v>
      </c>
      <c r="J34" s="64">
        <v>30</v>
      </c>
      <c r="K34" s="44">
        <v>5</v>
      </c>
      <c r="L34" s="31">
        <v>37</v>
      </c>
      <c r="M34" s="188">
        <v>2</v>
      </c>
      <c r="N34" s="196">
        <v>45</v>
      </c>
      <c r="O34" s="194">
        <v>0</v>
      </c>
      <c r="P34" s="193">
        <v>46</v>
      </c>
      <c r="Q34" s="194">
        <v>0</v>
      </c>
      <c r="R34" s="211">
        <f t="shared" si="0"/>
        <v>37</v>
      </c>
      <c r="S34" s="29">
        <f t="shared" si="1"/>
        <v>37</v>
      </c>
    </row>
    <row r="35" spans="1:19" ht="12.75" customHeight="1">
      <c r="A35" s="87">
        <f t="shared" si="2"/>
        <v>32</v>
      </c>
      <c r="B35" s="203" t="s">
        <v>175</v>
      </c>
      <c r="C35" s="208">
        <v>1991</v>
      </c>
      <c r="D35" s="38"/>
      <c r="E35" s="67"/>
      <c r="F35" s="59">
        <v>0</v>
      </c>
      <c r="G35" s="38"/>
      <c r="H35" s="190"/>
      <c r="I35" s="59">
        <v>0</v>
      </c>
      <c r="J35" s="38"/>
      <c r="K35" s="59">
        <v>0</v>
      </c>
      <c r="L35" s="38"/>
      <c r="M35" s="189">
        <v>0</v>
      </c>
      <c r="N35" s="196">
        <v>34</v>
      </c>
      <c r="O35" s="194">
        <v>2</v>
      </c>
      <c r="P35" s="200">
        <v>10</v>
      </c>
      <c r="Q35" s="194">
        <v>34</v>
      </c>
      <c r="R35" s="211">
        <f t="shared" si="0"/>
        <v>36</v>
      </c>
      <c r="S35" s="29">
        <f t="shared" si="1"/>
        <v>36</v>
      </c>
    </row>
    <row r="36" spans="1:19" ht="12.75" customHeight="1">
      <c r="A36" s="87">
        <f t="shared" si="2"/>
        <v>33</v>
      </c>
      <c r="B36" s="203" t="s">
        <v>93</v>
      </c>
      <c r="C36" s="208">
        <v>1993</v>
      </c>
      <c r="D36" s="38"/>
      <c r="E36" s="67"/>
      <c r="F36" s="59">
        <v>0</v>
      </c>
      <c r="G36" s="38"/>
      <c r="H36" s="36"/>
      <c r="I36" s="59">
        <v>0</v>
      </c>
      <c r="J36" s="64">
        <v>26</v>
      </c>
      <c r="K36" s="44">
        <v>13</v>
      </c>
      <c r="L36" s="31">
        <v>27</v>
      </c>
      <c r="M36" s="188">
        <v>11</v>
      </c>
      <c r="N36" s="145"/>
      <c r="O36" s="59">
        <v>0</v>
      </c>
      <c r="P36" s="38"/>
      <c r="Q36" s="59">
        <v>0</v>
      </c>
      <c r="R36" s="211">
        <f aca="true" t="shared" si="3" ref="R36:R67">F36+I36+K36+M36+O36+Q36</f>
        <v>24</v>
      </c>
      <c r="S36" s="29">
        <f aca="true" t="shared" si="4" ref="S36:S67">R36-MIN(F36,I36,K36,M36,O36,Q36)</f>
        <v>24</v>
      </c>
    </row>
    <row r="37" spans="1:19" ht="12.75" customHeight="1">
      <c r="A37" s="87">
        <f t="shared" si="2"/>
        <v>34</v>
      </c>
      <c r="B37" s="203" t="s">
        <v>171</v>
      </c>
      <c r="C37" s="208">
        <v>1997</v>
      </c>
      <c r="D37" s="38"/>
      <c r="E37" s="67"/>
      <c r="F37" s="59">
        <v>0</v>
      </c>
      <c r="G37" s="38"/>
      <c r="H37" s="190"/>
      <c r="I37" s="59">
        <v>0</v>
      </c>
      <c r="J37" s="38"/>
      <c r="K37" s="59">
        <v>0</v>
      </c>
      <c r="L37" s="38"/>
      <c r="M37" s="189">
        <v>0</v>
      </c>
      <c r="N37" s="196">
        <v>23</v>
      </c>
      <c r="O37" s="194">
        <v>19</v>
      </c>
      <c r="P37" s="200">
        <v>36</v>
      </c>
      <c r="Q37" s="194">
        <v>2</v>
      </c>
      <c r="R37" s="211">
        <f t="shared" si="3"/>
        <v>21</v>
      </c>
      <c r="S37" s="29">
        <f t="shared" si="4"/>
        <v>21</v>
      </c>
    </row>
    <row r="38" spans="1:19" ht="12.75" customHeight="1">
      <c r="A38" s="87">
        <f t="shared" si="2"/>
        <v>35</v>
      </c>
      <c r="B38" s="203" t="s">
        <v>172</v>
      </c>
      <c r="C38" s="208">
        <v>1994</v>
      </c>
      <c r="D38" s="38"/>
      <c r="E38" s="138"/>
      <c r="F38" s="59">
        <v>0</v>
      </c>
      <c r="G38" s="38"/>
      <c r="H38" s="184"/>
      <c r="I38" s="59">
        <v>0</v>
      </c>
      <c r="J38" s="38"/>
      <c r="K38" s="59">
        <v>0</v>
      </c>
      <c r="L38" s="38"/>
      <c r="M38" s="189">
        <v>0</v>
      </c>
      <c r="N38" s="196">
        <v>29</v>
      </c>
      <c r="O38" s="194">
        <v>7</v>
      </c>
      <c r="P38" s="200">
        <v>26</v>
      </c>
      <c r="Q38" s="194">
        <v>13</v>
      </c>
      <c r="R38" s="211">
        <f t="shared" si="3"/>
        <v>20</v>
      </c>
      <c r="S38" s="29">
        <f t="shared" si="4"/>
        <v>20</v>
      </c>
    </row>
    <row r="39" spans="1:19" ht="12.75" customHeight="1">
      <c r="A39" s="87">
        <f t="shared" si="2"/>
        <v>36</v>
      </c>
      <c r="B39" s="203" t="s">
        <v>84</v>
      </c>
      <c r="C39" s="208">
        <v>1998</v>
      </c>
      <c r="D39" s="38"/>
      <c r="E39" s="138"/>
      <c r="F39" s="59">
        <v>0</v>
      </c>
      <c r="G39" s="38"/>
      <c r="H39" s="138"/>
      <c r="I39" s="59">
        <v>0</v>
      </c>
      <c r="J39" s="64">
        <v>28</v>
      </c>
      <c r="K39" s="44">
        <v>9</v>
      </c>
      <c r="L39" s="31">
        <v>29</v>
      </c>
      <c r="M39" s="188">
        <v>7</v>
      </c>
      <c r="N39" s="196">
        <v>54</v>
      </c>
      <c r="O39" s="194">
        <v>0</v>
      </c>
      <c r="P39" s="193">
        <v>33</v>
      </c>
      <c r="Q39" s="194">
        <v>2</v>
      </c>
      <c r="R39" s="211">
        <f t="shared" si="3"/>
        <v>18</v>
      </c>
      <c r="S39" s="29">
        <f t="shared" si="4"/>
        <v>18</v>
      </c>
    </row>
    <row r="40" spans="1:19" ht="12.75" customHeight="1">
      <c r="A40" s="87">
        <f t="shared" si="2"/>
        <v>37</v>
      </c>
      <c r="B40" s="203" t="s">
        <v>52</v>
      </c>
      <c r="C40" s="208">
        <v>1998</v>
      </c>
      <c r="D40" s="137">
        <v>55</v>
      </c>
      <c r="E40" s="136">
        <v>27</v>
      </c>
      <c r="F40" s="45">
        <v>11</v>
      </c>
      <c r="G40" s="195" t="s">
        <v>141</v>
      </c>
      <c r="H40" s="138"/>
      <c r="I40" s="59">
        <v>0</v>
      </c>
      <c r="J40" s="31">
        <v>31</v>
      </c>
      <c r="K40" s="44">
        <v>2</v>
      </c>
      <c r="L40" s="31">
        <v>30</v>
      </c>
      <c r="M40" s="188">
        <v>5</v>
      </c>
      <c r="N40" s="196">
        <v>58</v>
      </c>
      <c r="O40" s="194">
        <v>0</v>
      </c>
      <c r="P40" s="200">
        <v>49</v>
      </c>
      <c r="Q40" s="194">
        <v>0</v>
      </c>
      <c r="R40" s="211">
        <f t="shared" si="3"/>
        <v>18</v>
      </c>
      <c r="S40" s="29">
        <f t="shared" si="4"/>
        <v>18</v>
      </c>
    </row>
    <row r="41" spans="1:19" ht="12.75" customHeight="1">
      <c r="A41" s="87">
        <f t="shared" si="2"/>
        <v>38</v>
      </c>
      <c r="B41" s="203" t="s">
        <v>178</v>
      </c>
      <c r="C41" s="208">
        <v>1995</v>
      </c>
      <c r="D41" s="38"/>
      <c r="E41" s="138"/>
      <c r="F41" s="59">
        <v>0</v>
      </c>
      <c r="G41" s="38"/>
      <c r="H41" s="184"/>
      <c r="I41" s="59">
        <v>0</v>
      </c>
      <c r="J41" s="38"/>
      <c r="K41" s="59">
        <v>0</v>
      </c>
      <c r="L41" s="38"/>
      <c r="M41" s="189">
        <v>0</v>
      </c>
      <c r="N41" s="196">
        <v>38</v>
      </c>
      <c r="O41" s="194">
        <v>2</v>
      </c>
      <c r="P41" s="200">
        <v>27</v>
      </c>
      <c r="Q41" s="194">
        <v>11</v>
      </c>
      <c r="R41" s="211">
        <f t="shared" si="3"/>
        <v>13</v>
      </c>
      <c r="S41" s="29">
        <f t="shared" si="4"/>
        <v>13</v>
      </c>
    </row>
    <row r="42" spans="1:19" ht="12.75" customHeight="1">
      <c r="A42" s="87">
        <f t="shared" si="2"/>
        <v>39</v>
      </c>
      <c r="B42" s="213" t="s">
        <v>160</v>
      </c>
      <c r="C42" s="214">
        <v>2000</v>
      </c>
      <c r="D42" s="49" t="s">
        <v>90</v>
      </c>
      <c r="E42" s="136" t="s">
        <v>118</v>
      </c>
      <c r="F42" s="140">
        <v>0</v>
      </c>
      <c r="G42" s="137">
        <v>56</v>
      </c>
      <c r="H42" s="136">
        <v>26</v>
      </c>
      <c r="I42" s="45">
        <v>13</v>
      </c>
      <c r="J42" s="38"/>
      <c r="K42" s="59">
        <v>0</v>
      </c>
      <c r="L42" s="38"/>
      <c r="M42" s="189">
        <v>0</v>
      </c>
      <c r="N42" s="145"/>
      <c r="O42" s="59">
        <v>0</v>
      </c>
      <c r="P42" s="145"/>
      <c r="Q42" s="59">
        <v>0</v>
      </c>
      <c r="R42" s="211">
        <f t="shared" si="3"/>
        <v>13</v>
      </c>
      <c r="S42" s="29">
        <f t="shared" si="4"/>
        <v>13</v>
      </c>
    </row>
    <row r="43" spans="1:19" s="68" customFormat="1" ht="12.75" customHeight="1">
      <c r="A43" s="167">
        <f t="shared" si="2"/>
        <v>40</v>
      </c>
      <c r="B43" s="203" t="s">
        <v>150</v>
      </c>
      <c r="C43" s="208">
        <v>1999</v>
      </c>
      <c r="D43" s="38"/>
      <c r="E43" s="138"/>
      <c r="F43" s="59">
        <v>0</v>
      </c>
      <c r="G43" s="38"/>
      <c r="H43" s="138"/>
      <c r="I43" s="59">
        <v>0</v>
      </c>
      <c r="J43" s="64">
        <v>32</v>
      </c>
      <c r="K43" s="44">
        <v>2</v>
      </c>
      <c r="L43" s="31">
        <v>38</v>
      </c>
      <c r="M43" s="188">
        <v>2</v>
      </c>
      <c r="N43" s="196">
        <v>40</v>
      </c>
      <c r="O43" s="194">
        <v>2</v>
      </c>
      <c r="P43" s="196">
        <v>41</v>
      </c>
      <c r="Q43" s="194">
        <v>2</v>
      </c>
      <c r="R43" s="211">
        <f t="shared" si="3"/>
        <v>8</v>
      </c>
      <c r="S43" s="29">
        <f t="shared" si="4"/>
        <v>8</v>
      </c>
    </row>
    <row r="44" spans="1:19" ht="12.75" customHeight="1">
      <c r="A44" s="87">
        <f t="shared" si="2"/>
        <v>41</v>
      </c>
      <c r="B44" s="203" t="s">
        <v>151</v>
      </c>
      <c r="C44" s="208">
        <v>1998</v>
      </c>
      <c r="D44" s="38"/>
      <c r="E44" s="67"/>
      <c r="F44" s="59">
        <v>0</v>
      </c>
      <c r="G44" s="38"/>
      <c r="H44" s="36"/>
      <c r="I44" s="59">
        <v>0</v>
      </c>
      <c r="J44" s="31">
        <v>33</v>
      </c>
      <c r="K44" s="44">
        <v>2</v>
      </c>
      <c r="L44" s="31">
        <v>32</v>
      </c>
      <c r="M44" s="188">
        <v>2</v>
      </c>
      <c r="N44" s="196">
        <v>59</v>
      </c>
      <c r="O44" s="194">
        <v>0</v>
      </c>
      <c r="P44" s="196">
        <v>40</v>
      </c>
      <c r="Q44" s="194">
        <v>2</v>
      </c>
      <c r="R44" s="211">
        <f t="shared" si="3"/>
        <v>6</v>
      </c>
      <c r="S44" s="29">
        <f t="shared" si="4"/>
        <v>6</v>
      </c>
    </row>
    <row r="45" spans="1:19" ht="12.75" customHeight="1">
      <c r="A45" s="87">
        <f t="shared" si="2"/>
        <v>42</v>
      </c>
      <c r="B45" s="203" t="s">
        <v>99</v>
      </c>
      <c r="C45" s="208">
        <v>1997</v>
      </c>
      <c r="D45" s="38"/>
      <c r="E45" s="67"/>
      <c r="F45" s="59">
        <v>0</v>
      </c>
      <c r="G45" s="38"/>
      <c r="H45" s="190"/>
      <c r="I45" s="59">
        <v>0</v>
      </c>
      <c r="J45" s="38"/>
      <c r="K45" s="59">
        <v>0</v>
      </c>
      <c r="L45" s="38"/>
      <c r="M45" s="189">
        <v>0</v>
      </c>
      <c r="N45" s="196">
        <v>30</v>
      </c>
      <c r="O45" s="194">
        <v>5</v>
      </c>
      <c r="P45" s="145"/>
      <c r="Q45" s="59">
        <v>0</v>
      </c>
      <c r="R45" s="211">
        <f t="shared" si="3"/>
        <v>5</v>
      </c>
      <c r="S45" s="29">
        <f t="shared" si="4"/>
        <v>5</v>
      </c>
    </row>
    <row r="46" spans="1:19" ht="12.75" customHeight="1">
      <c r="A46" s="87">
        <f t="shared" si="2"/>
        <v>43</v>
      </c>
      <c r="B46" s="203" t="s">
        <v>174</v>
      </c>
      <c r="C46" s="208">
        <v>1994</v>
      </c>
      <c r="D46" s="38"/>
      <c r="E46" s="138"/>
      <c r="F46" s="59">
        <v>0</v>
      </c>
      <c r="G46" s="38"/>
      <c r="H46" s="184"/>
      <c r="I46" s="59">
        <v>0</v>
      </c>
      <c r="J46" s="38"/>
      <c r="K46" s="59">
        <v>0</v>
      </c>
      <c r="L46" s="38"/>
      <c r="M46" s="189">
        <v>0</v>
      </c>
      <c r="N46" s="196">
        <v>32</v>
      </c>
      <c r="O46" s="194">
        <v>2</v>
      </c>
      <c r="P46" s="198">
        <v>32</v>
      </c>
      <c r="Q46" s="194">
        <v>2</v>
      </c>
      <c r="R46" s="211">
        <f t="shared" si="3"/>
        <v>4</v>
      </c>
      <c r="S46" s="29">
        <f t="shared" si="4"/>
        <v>4</v>
      </c>
    </row>
    <row r="47" spans="1:19" ht="12.75" customHeight="1">
      <c r="A47" s="87">
        <f t="shared" si="2"/>
        <v>44</v>
      </c>
      <c r="B47" s="203" t="s">
        <v>173</v>
      </c>
      <c r="C47" s="208">
        <v>1994</v>
      </c>
      <c r="D47" s="38"/>
      <c r="E47" s="138"/>
      <c r="F47" s="59">
        <v>0</v>
      </c>
      <c r="G47" s="38"/>
      <c r="H47" s="184"/>
      <c r="I47" s="59">
        <v>0</v>
      </c>
      <c r="J47" s="38"/>
      <c r="K47" s="59">
        <v>0</v>
      </c>
      <c r="L47" s="38"/>
      <c r="M47" s="189">
        <v>0</v>
      </c>
      <c r="N47" s="196">
        <v>31</v>
      </c>
      <c r="O47" s="194">
        <v>2</v>
      </c>
      <c r="P47" s="198">
        <v>34</v>
      </c>
      <c r="Q47" s="194">
        <v>2</v>
      </c>
      <c r="R47" s="211">
        <f t="shared" si="3"/>
        <v>4</v>
      </c>
      <c r="S47" s="29">
        <f t="shared" si="4"/>
        <v>4</v>
      </c>
    </row>
    <row r="48" spans="1:19" ht="12.75" customHeight="1">
      <c r="A48" s="87">
        <f t="shared" si="2"/>
        <v>45</v>
      </c>
      <c r="B48" s="203" t="s">
        <v>65</v>
      </c>
      <c r="C48" s="208">
        <v>1997</v>
      </c>
      <c r="D48" s="38"/>
      <c r="E48" s="67"/>
      <c r="F48" s="59">
        <v>0</v>
      </c>
      <c r="G48" s="38"/>
      <c r="H48" s="190"/>
      <c r="I48" s="59">
        <v>0</v>
      </c>
      <c r="J48" s="38"/>
      <c r="K48" s="59">
        <v>0</v>
      </c>
      <c r="L48" s="38"/>
      <c r="M48" s="189">
        <v>0</v>
      </c>
      <c r="N48" s="196">
        <v>37</v>
      </c>
      <c r="O48" s="194">
        <v>2</v>
      </c>
      <c r="P48" s="196">
        <v>37</v>
      </c>
      <c r="Q48" s="194">
        <v>2</v>
      </c>
      <c r="R48" s="211">
        <f t="shared" si="3"/>
        <v>4</v>
      </c>
      <c r="S48" s="29">
        <f t="shared" si="4"/>
        <v>4</v>
      </c>
    </row>
    <row r="49" spans="1:19" ht="12.75" customHeight="1">
      <c r="A49" s="87">
        <f t="shared" si="2"/>
        <v>46</v>
      </c>
      <c r="B49" s="203" t="s">
        <v>176</v>
      </c>
      <c r="C49" s="208">
        <v>1996</v>
      </c>
      <c r="D49" s="38"/>
      <c r="E49" s="138"/>
      <c r="F49" s="59">
        <v>0</v>
      </c>
      <c r="G49" s="38"/>
      <c r="H49" s="184"/>
      <c r="I49" s="59">
        <v>0</v>
      </c>
      <c r="J49" s="38"/>
      <c r="K49" s="59">
        <v>0</v>
      </c>
      <c r="L49" s="38"/>
      <c r="M49" s="189">
        <v>0</v>
      </c>
      <c r="N49" s="196">
        <v>35</v>
      </c>
      <c r="O49" s="194">
        <v>2</v>
      </c>
      <c r="P49" s="193">
        <v>39</v>
      </c>
      <c r="Q49" s="194">
        <v>2</v>
      </c>
      <c r="R49" s="211">
        <f t="shared" si="3"/>
        <v>4</v>
      </c>
      <c r="S49" s="29">
        <f t="shared" si="4"/>
        <v>4</v>
      </c>
    </row>
    <row r="50" spans="1:19" ht="12.75">
      <c r="A50" s="197">
        <f t="shared" si="2"/>
        <v>47</v>
      </c>
      <c r="B50" s="205" t="s">
        <v>153</v>
      </c>
      <c r="C50" s="210">
        <v>1999</v>
      </c>
      <c r="D50" s="38"/>
      <c r="E50" s="138"/>
      <c r="F50" s="59">
        <v>0</v>
      </c>
      <c r="G50" s="38"/>
      <c r="H50" s="138"/>
      <c r="I50" s="59">
        <v>0</v>
      </c>
      <c r="J50" s="30">
        <v>37</v>
      </c>
      <c r="K50" s="188">
        <v>2</v>
      </c>
      <c r="L50" s="31">
        <v>33</v>
      </c>
      <c r="M50" s="44">
        <v>2</v>
      </c>
      <c r="N50" s="196">
        <v>48</v>
      </c>
      <c r="O50" s="194">
        <v>0</v>
      </c>
      <c r="P50" s="196">
        <v>43</v>
      </c>
      <c r="Q50" s="194">
        <v>0</v>
      </c>
      <c r="R50" s="211">
        <f t="shared" si="3"/>
        <v>4</v>
      </c>
      <c r="S50" s="29">
        <f t="shared" si="4"/>
        <v>4</v>
      </c>
    </row>
    <row r="51" spans="1:19" ht="12.75">
      <c r="A51" s="197">
        <f t="shared" si="2"/>
        <v>48</v>
      </c>
      <c r="B51" s="205" t="s">
        <v>87</v>
      </c>
      <c r="C51" s="210">
        <v>1998</v>
      </c>
      <c r="D51" s="38"/>
      <c r="E51" s="138"/>
      <c r="F51" s="59">
        <v>0</v>
      </c>
      <c r="G51" s="38"/>
      <c r="H51" s="138"/>
      <c r="I51" s="59">
        <v>0</v>
      </c>
      <c r="J51" s="30">
        <v>39</v>
      </c>
      <c r="K51" s="188">
        <v>2</v>
      </c>
      <c r="L51" s="31">
        <v>36</v>
      </c>
      <c r="M51" s="44">
        <v>2</v>
      </c>
      <c r="N51" s="145"/>
      <c r="O51" s="59">
        <v>0</v>
      </c>
      <c r="P51" s="193">
        <v>44</v>
      </c>
      <c r="Q51" s="194">
        <v>0</v>
      </c>
      <c r="R51" s="211">
        <f t="shared" si="3"/>
        <v>4</v>
      </c>
      <c r="S51" s="29">
        <f t="shared" si="4"/>
        <v>4</v>
      </c>
    </row>
    <row r="52" spans="1:19" ht="12.75">
      <c r="A52" s="197">
        <f t="shared" si="2"/>
        <v>49</v>
      </c>
      <c r="B52" s="205" t="s">
        <v>96</v>
      </c>
      <c r="C52" s="210">
        <v>1998</v>
      </c>
      <c r="D52" s="38"/>
      <c r="E52" s="138"/>
      <c r="F52" s="59">
        <v>0</v>
      </c>
      <c r="G52" s="38"/>
      <c r="H52" s="138"/>
      <c r="I52" s="59">
        <v>0</v>
      </c>
      <c r="J52" s="63">
        <v>34</v>
      </c>
      <c r="K52" s="188">
        <v>2</v>
      </c>
      <c r="L52" s="31">
        <v>40</v>
      </c>
      <c r="M52" s="44">
        <v>2</v>
      </c>
      <c r="N52" s="196">
        <v>44</v>
      </c>
      <c r="O52" s="194">
        <v>0</v>
      </c>
      <c r="P52" s="196">
        <v>45</v>
      </c>
      <c r="Q52" s="194">
        <v>0</v>
      </c>
      <c r="R52" s="211">
        <f t="shared" si="3"/>
        <v>4</v>
      </c>
      <c r="S52" s="29">
        <f t="shared" si="4"/>
        <v>4</v>
      </c>
    </row>
    <row r="53" spans="1:19" ht="12.75">
      <c r="A53" s="197">
        <f t="shared" si="2"/>
        <v>50</v>
      </c>
      <c r="B53" s="205" t="s">
        <v>89</v>
      </c>
      <c r="C53" s="210">
        <v>1999</v>
      </c>
      <c r="D53" s="38"/>
      <c r="E53" s="138"/>
      <c r="F53" s="59">
        <v>0</v>
      </c>
      <c r="G53" s="38"/>
      <c r="H53" s="138"/>
      <c r="I53" s="59">
        <v>0</v>
      </c>
      <c r="J53" s="30">
        <v>41</v>
      </c>
      <c r="K53" s="188">
        <v>2</v>
      </c>
      <c r="L53" s="31">
        <v>41</v>
      </c>
      <c r="M53" s="44">
        <v>2</v>
      </c>
      <c r="N53" s="196">
        <v>51</v>
      </c>
      <c r="O53" s="194">
        <v>0</v>
      </c>
      <c r="P53" s="198">
        <v>47</v>
      </c>
      <c r="Q53" s="194">
        <v>0</v>
      </c>
      <c r="R53" s="211">
        <f t="shared" si="3"/>
        <v>4</v>
      </c>
      <c r="S53" s="29">
        <f t="shared" si="4"/>
        <v>4</v>
      </c>
    </row>
    <row r="54" spans="1:19" ht="12.75">
      <c r="A54" s="197">
        <f t="shared" si="2"/>
        <v>51</v>
      </c>
      <c r="B54" s="205" t="s">
        <v>97</v>
      </c>
      <c r="C54" s="210">
        <v>1996</v>
      </c>
      <c r="D54" s="38"/>
      <c r="E54" s="138"/>
      <c r="F54" s="59">
        <v>0</v>
      </c>
      <c r="G54" s="38"/>
      <c r="H54" s="138"/>
      <c r="I54" s="59">
        <v>0</v>
      </c>
      <c r="J54" s="63">
        <v>38</v>
      </c>
      <c r="K54" s="188">
        <v>2</v>
      </c>
      <c r="L54" s="31">
        <v>39</v>
      </c>
      <c r="M54" s="44">
        <v>2</v>
      </c>
      <c r="N54" s="145"/>
      <c r="O54" s="59">
        <v>0</v>
      </c>
      <c r="P54" s="38"/>
      <c r="Q54" s="59">
        <v>0</v>
      </c>
      <c r="R54" s="211">
        <f t="shared" si="3"/>
        <v>4</v>
      </c>
      <c r="S54" s="29">
        <f t="shared" si="4"/>
        <v>4</v>
      </c>
    </row>
    <row r="55" spans="1:19" ht="12.75">
      <c r="A55" s="197">
        <f t="shared" si="2"/>
        <v>52</v>
      </c>
      <c r="B55" s="205" t="s">
        <v>94</v>
      </c>
      <c r="C55" s="210">
        <v>1995</v>
      </c>
      <c r="D55" s="38"/>
      <c r="E55" s="138"/>
      <c r="F55" s="59">
        <v>0</v>
      </c>
      <c r="G55" s="38"/>
      <c r="H55" s="138"/>
      <c r="I55" s="59">
        <v>0</v>
      </c>
      <c r="J55" s="30">
        <v>35</v>
      </c>
      <c r="K55" s="188">
        <v>2</v>
      </c>
      <c r="L55" s="31">
        <v>35</v>
      </c>
      <c r="M55" s="44">
        <v>2</v>
      </c>
      <c r="N55" s="196">
        <v>47</v>
      </c>
      <c r="O55" s="194">
        <v>0</v>
      </c>
      <c r="P55" s="145"/>
      <c r="Q55" s="59">
        <v>0</v>
      </c>
      <c r="R55" s="211">
        <f t="shared" si="3"/>
        <v>4</v>
      </c>
      <c r="S55" s="29">
        <f t="shared" si="4"/>
        <v>4</v>
      </c>
    </row>
    <row r="56" spans="1:19" ht="12.75">
      <c r="A56" s="197">
        <f t="shared" si="2"/>
        <v>53</v>
      </c>
      <c r="B56" s="205" t="s">
        <v>177</v>
      </c>
      <c r="C56" s="210">
        <v>1997</v>
      </c>
      <c r="D56" s="38"/>
      <c r="E56" s="138"/>
      <c r="F56" s="59">
        <v>0</v>
      </c>
      <c r="G56" s="38"/>
      <c r="H56" s="184"/>
      <c r="I56" s="59">
        <v>0</v>
      </c>
      <c r="J56" s="67"/>
      <c r="K56" s="189">
        <v>0</v>
      </c>
      <c r="L56" s="38"/>
      <c r="M56" s="59">
        <v>0</v>
      </c>
      <c r="N56" s="196">
        <v>36</v>
      </c>
      <c r="O56" s="194">
        <v>2</v>
      </c>
      <c r="P56" s="199" t="s">
        <v>141</v>
      </c>
      <c r="Q56" s="202">
        <v>0</v>
      </c>
      <c r="R56" s="211">
        <f t="shared" si="3"/>
        <v>2</v>
      </c>
      <c r="S56" s="29">
        <f t="shared" si="4"/>
        <v>2</v>
      </c>
    </row>
    <row r="57" spans="1:19" ht="12.75">
      <c r="A57" s="197">
        <f t="shared" si="2"/>
        <v>54</v>
      </c>
      <c r="B57" s="205" t="s">
        <v>185</v>
      </c>
      <c r="C57" s="210">
        <v>1993</v>
      </c>
      <c r="D57" s="38"/>
      <c r="E57" s="138"/>
      <c r="F57" s="59">
        <v>0</v>
      </c>
      <c r="G57" s="38"/>
      <c r="H57" s="184"/>
      <c r="I57" s="59">
        <v>0</v>
      </c>
      <c r="J57" s="67"/>
      <c r="K57" s="189">
        <v>0</v>
      </c>
      <c r="L57" s="38"/>
      <c r="M57" s="59">
        <v>0</v>
      </c>
      <c r="N57" s="198">
        <v>61</v>
      </c>
      <c r="O57" s="194">
        <v>0</v>
      </c>
      <c r="P57" s="196">
        <v>48</v>
      </c>
      <c r="Q57" s="194">
        <f>IF(P57=1,60,)+IF(P57=2,55,)+IF(P57=3,50,)+IF(P57=4,46,)+IF(P57=5,44,)+IF(P57=6,42,)+IF(P57=7,40,)+IF(P57=8,38,)+IF(P57=9,36,)+IF(P57=10,34,)+IF(P57=11,32,)+IF(P57=12,31,)+IF(P57=13,30,)+IF(P57=14,29,)+IF(P57=15,28,)+IF(P57=16,27,)+IF(P57=17,26,)+IF(P57=18,25,)+IF(P57=19,24,)+IF(P57=20,23,)+IF(P57=21,22,)+IF(P57=22,21,)+IF(P57=23,19,)+IF(P57=24,17,)+IF(P57=25,15,)+IF(P57=26,13,)+IF(P57=27,11,)+IF(P57=28,9,)+IF(P57=29,7,)+IF(P57=30,5,)+IF(P57&gt;30,2,)*IF(P57&gt;41,0,1)</f>
        <v>0</v>
      </c>
      <c r="R57" s="211">
        <f t="shared" si="3"/>
        <v>0</v>
      </c>
      <c r="S57" s="29">
        <f t="shared" si="4"/>
        <v>0</v>
      </c>
    </row>
    <row r="58" spans="1:19" ht="12.75">
      <c r="A58" s="197">
        <f t="shared" si="2"/>
        <v>55</v>
      </c>
      <c r="B58" s="205" t="s">
        <v>108</v>
      </c>
      <c r="C58" s="210">
        <v>1997</v>
      </c>
      <c r="D58" s="38"/>
      <c r="E58" s="138"/>
      <c r="F58" s="59">
        <v>0</v>
      </c>
      <c r="G58" s="38"/>
      <c r="H58" s="184"/>
      <c r="I58" s="59">
        <v>0</v>
      </c>
      <c r="J58" s="67"/>
      <c r="K58" s="189">
        <v>0</v>
      </c>
      <c r="L58" s="38"/>
      <c r="M58" s="59">
        <v>0</v>
      </c>
      <c r="N58" s="198">
        <v>63</v>
      </c>
      <c r="O58" s="194">
        <v>0</v>
      </c>
      <c r="P58" s="200">
        <v>50</v>
      </c>
      <c r="Q58" s="194">
        <f>IF(P58=1,60,)+IF(P58=2,55,)+IF(P58=3,50,)+IF(P58=4,46,)+IF(P58=5,44,)+IF(P58=6,42,)+IF(P58=7,40,)+IF(P58=8,38,)+IF(P58=9,36,)+IF(P58=10,34,)+IF(P58=11,32,)+IF(P58=12,31,)+IF(P58=13,30,)+IF(P58=14,29,)+IF(P58=15,28,)+IF(P58=16,27,)+IF(P58=17,26,)+IF(P58=18,25,)+IF(P58=19,24,)+IF(P58=20,23,)+IF(P58=21,22,)+IF(P58=22,21,)+IF(P58=23,19,)+IF(P58=24,17,)+IF(P58=25,15,)+IF(P58=26,13,)+IF(P58=27,11,)+IF(P58=28,9,)+IF(P58=29,7,)+IF(P58=30,5,)+IF(P58&gt;30,2,)*IF(P58&gt;41,0,1)</f>
        <v>0</v>
      </c>
      <c r="R58" s="211">
        <f t="shared" si="3"/>
        <v>0</v>
      </c>
      <c r="S58" s="29">
        <f t="shared" si="4"/>
        <v>0</v>
      </c>
    </row>
    <row r="59" spans="1:19" ht="12.75">
      <c r="A59" s="197">
        <f t="shared" si="2"/>
        <v>56</v>
      </c>
      <c r="B59" s="206" t="s">
        <v>85</v>
      </c>
      <c r="C59" s="208">
        <v>1998</v>
      </c>
      <c r="D59" s="38"/>
      <c r="E59" s="138"/>
      <c r="F59" s="59">
        <v>0</v>
      </c>
      <c r="G59" s="38"/>
      <c r="H59" s="184"/>
      <c r="I59" s="59">
        <v>0</v>
      </c>
      <c r="J59" s="38"/>
      <c r="K59" s="59">
        <v>0</v>
      </c>
      <c r="L59" s="38"/>
      <c r="M59" s="59">
        <v>0</v>
      </c>
      <c r="N59" s="200">
        <v>46</v>
      </c>
      <c r="O59" s="194">
        <v>0</v>
      </c>
      <c r="P59" s="200">
        <v>51</v>
      </c>
      <c r="Q59" s="194">
        <f>IF(P59=1,60,)+IF(P59=2,55,)+IF(P59=3,50,)+IF(P59=4,46,)+IF(P59=5,44,)+IF(P59=6,42,)+IF(P59=7,40,)+IF(P59=8,38,)+IF(P59=9,36,)+IF(P59=10,34,)+IF(P59=11,32,)+IF(P59=12,31,)+IF(P59=13,30,)+IF(P59=14,29,)+IF(P59=15,28,)+IF(P59=16,27,)+IF(P59=17,26,)+IF(P59=18,25,)+IF(P59=19,24,)+IF(P59=20,23,)+IF(P59=21,22,)+IF(P59=22,21,)+IF(P59=23,19,)+IF(P59=24,17,)+IF(P59=25,15,)+IF(P59=26,13,)+IF(P59=27,11,)+IF(P59=28,9,)+IF(P59=29,7,)+IF(P59=30,5,)+IF(P59&gt;30,2,)*IF(P59&gt;41,0,1)</f>
        <v>0</v>
      </c>
      <c r="R59" s="211">
        <f t="shared" si="3"/>
        <v>0</v>
      </c>
      <c r="S59" s="29">
        <f t="shared" si="4"/>
        <v>0</v>
      </c>
    </row>
    <row r="60" spans="1:19" ht="12.75">
      <c r="A60" s="197">
        <f t="shared" si="2"/>
        <v>57</v>
      </c>
      <c r="B60" s="206" t="s">
        <v>109</v>
      </c>
      <c r="C60" s="208">
        <v>1996</v>
      </c>
      <c r="D60" s="38"/>
      <c r="E60" s="67"/>
      <c r="F60" s="59">
        <v>0</v>
      </c>
      <c r="G60" s="38"/>
      <c r="H60" s="190"/>
      <c r="I60" s="59">
        <v>0</v>
      </c>
      <c r="J60" s="38"/>
      <c r="K60" s="59">
        <v>0</v>
      </c>
      <c r="L60" s="38"/>
      <c r="M60" s="59">
        <v>0</v>
      </c>
      <c r="N60" s="38"/>
      <c r="O60" s="59">
        <v>0</v>
      </c>
      <c r="P60" s="31">
        <v>52</v>
      </c>
      <c r="Q60" s="194">
        <v>0</v>
      </c>
      <c r="R60" s="211">
        <f t="shared" si="3"/>
        <v>0</v>
      </c>
      <c r="S60" s="29">
        <f t="shared" si="4"/>
        <v>0</v>
      </c>
    </row>
    <row r="61" spans="1:19" ht="12.75">
      <c r="A61" s="197">
        <f t="shared" si="2"/>
        <v>58</v>
      </c>
      <c r="B61" s="206" t="s">
        <v>182</v>
      </c>
      <c r="C61" s="208">
        <v>1999</v>
      </c>
      <c r="D61" s="38"/>
      <c r="E61" s="138"/>
      <c r="F61" s="59">
        <v>0</v>
      </c>
      <c r="G61" s="38"/>
      <c r="H61" s="184"/>
      <c r="I61" s="59">
        <v>0</v>
      </c>
      <c r="J61" s="38"/>
      <c r="K61" s="59">
        <v>0</v>
      </c>
      <c r="L61" s="38"/>
      <c r="M61" s="59">
        <v>0</v>
      </c>
      <c r="N61" s="200">
        <v>53</v>
      </c>
      <c r="O61" s="194">
        <v>0</v>
      </c>
      <c r="P61" s="200">
        <v>53</v>
      </c>
      <c r="Q61" s="194">
        <f>IF(P61=1,60,)+IF(P61=2,55,)+IF(P61=3,50,)+IF(P61=4,46,)+IF(P61=5,44,)+IF(P61=6,42,)+IF(P61=7,40,)+IF(P61=8,38,)+IF(P61=9,36,)+IF(P61=10,34,)+IF(P61=11,32,)+IF(P61=12,31,)+IF(P61=13,30,)+IF(P61=14,29,)+IF(P61=15,28,)+IF(P61=16,27,)+IF(P61=17,26,)+IF(P61=18,25,)+IF(P61=19,24,)+IF(P61=20,23,)+IF(P61=21,22,)+IF(P61=22,21,)+IF(P61=23,19,)+IF(P61=24,17,)+IF(P61=25,15,)+IF(P61=26,13,)+IF(P61=27,11,)+IF(P61=28,9,)+IF(P61=29,7,)+IF(P61=30,5,)+IF(P61&gt;30,2,)*IF(P61&gt;41,0,1)</f>
        <v>0</v>
      </c>
      <c r="R61" s="211">
        <f t="shared" si="3"/>
        <v>0</v>
      </c>
      <c r="S61" s="29">
        <f t="shared" si="4"/>
        <v>0</v>
      </c>
    </row>
    <row r="62" spans="1:19" ht="12.75">
      <c r="A62" s="197">
        <f t="shared" si="2"/>
        <v>59</v>
      </c>
      <c r="B62" s="206" t="s">
        <v>183</v>
      </c>
      <c r="C62" s="208">
        <v>1996</v>
      </c>
      <c r="D62" s="38"/>
      <c r="E62" s="67"/>
      <c r="F62" s="59">
        <v>0</v>
      </c>
      <c r="G62" s="38"/>
      <c r="H62" s="190"/>
      <c r="I62" s="59">
        <v>0</v>
      </c>
      <c r="J62" s="38"/>
      <c r="K62" s="59">
        <v>0</v>
      </c>
      <c r="L62" s="38"/>
      <c r="M62" s="59">
        <v>0</v>
      </c>
      <c r="N62" s="200">
        <v>56</v>
      </c>
      <c r="O62" s="194">
        <v>0</v>
      </c>
      <c r="P62" s="200">
        <v>54</v>
      </c>
      <c r="Q62" s="194">
        <f>IF(P62=1,60,)+IF(P62=2,55,)+IF(P62=3,50,)+IF(P62=4,46,)+IF(P62=5,44,)+IF(P62=6,42,)+IF(P62=7,40,)+IF(P62=8,38,)+IF(P62=9,36,)+IF(P62=10,34,)+IF(P62=11,32,)+IF(P62=12,31,)+IF(P62=13,30,)+IF(P62=14,29,)+IF(P62=15,28,)+IF(P62=16,27,)+IF(P62=17,26,)+IF(P62=18,25,)+IF(P62=19,24,)+IF(P62=20,23,)+IF(P62=21,22,)+IF(P62=22,21,)+IF(P62=23,19,)+IF(P62=24,17,)+IF(P62=25,15,)+IF(P62=26,13,)+IF(P62=27,11,)+IF(P62=28,9,)+IF(P62=29,7,)+IF(P62=30,5,)+IF(P62&gt;30,2,)*IF(P62&gt;41,0,1)</f>
        <v>0</v>
      </c>
      <c r="R62" s="211">
        <f t="shared" si="3"/>
        <v>0</v>
      </c>
      <c r="S62" s="29">
        <f t="shared" si="4"/>
        <v>0</v>
      </c>
    </row>
    <row r="63" spans="1:19" ht="12.75">
      <c r="A63" s="197">
        <f t="shared" si="2"/>
        <v>60</v>
      </c>
      <c r="B63" s="206" t="s">
        <v>180</v>
      </c>
      <c r="C63" s="208">
        <v>1995</v>
      </c>
      <c r="D63" s="38"/>
      <c r="E63" s="138"/>
      <c r="F63" s="59">
        <v>0</v>
      </c>
      <c r="G63" s="38"/>
      <c r="H63" s="184"/>
      <c r="I63" s="59">
        <v>0</v>
      </c>
      <c r="J63" s="38"/>
      <c r="K63" s="59">
        <v>0</v>
      </c>
      <c r="L63" s="38"/>
      <c r="M63" s="59">
        <v>0</v>
      </c>
      <c r="N63" s="200">
        <v>50</v>
      </c>
      <c r="O63" s="194">
        <v>0</v>
      </c>
      <c r="P63" s="193">
        <v>55</v>
      </c>
      <c r="Q63" s="194">
        <f>IF(P63=1,60,)+IF(P63=2,55,)+IF(P63=3,50,)+IF(P63=4,46,)+IF(P63=5,44,)+IF(P63=6,42,)+IF(P63=7,40,)+IF(P63=8,38,)+IF(P63=9,36,)+IF(P63=10,34,)+IF(P63=11,32,)+IF(P63=12,31,)+IF(P63=13,30,)+IF(P63=14,29,)+IF(P63=15,28,)+IF(P63=16,27,)+IF(P63=17,26,)+IF(P63=18,25,)+IF(P63=19,24,)+IF(P63=20,23,)+IF(P63=21,22,)+IF(P63=22,21,)+IF(P63=23,19,)+IF(P63=24,17,)+IF(P63=25,15,)+IF(P63=26,13,)+IF(P63=27,11,)+IF(P63=28,9,)+IF(P63=29,7,)+IF(P63=30,5,)+IF(P63&gt;30,2,)*IF(P63&gt;41,0,1)</f>
        <v>0</v>
      </c>
      <c r="R63" s="211">
        <f t="shared" si="3"/>
        <v>0</v>
      </c>
      <c r="S63" s="29">
        <f t="shared" si="4"/>
        <v>0</v>
      </c>
    </row>
    <row r="64" spans="1:19" ht="12.75">
      <c r="A64" s="197">
        <f t="shared" si="2"/>
        <v>61</v>
      </c>
      <c r="B64" s="206" t="s">
        <v>154</v>
      </c>
      <c r="C64" s="208">
        <v>1999</v>
      </c>
      <c r="D64" s="38"/>
      <c r="E64" s="138"/>
      <c r="F64" s="59">
        <v>0</v>
      </c>
      <c r="G64" s="38"/>
      <c r="H64" s="138"/>
      <c r="I64" s="59">
        <v>0</v>
      </c>
      <c r="J64" s="64">
        <v>42</v>
      </c>
      <c r="K64" s="65">
        <v>0</v>
      </c>
      <c r="L64" s="31">
        <v>44</v>
      </c>
      <c r="M64" s="65">
        <v>0</v>
      </c>
      <c r="N64" s="193">
        <v>64</v>
      </c>
      <c r="O64" s="194">
        <v>0</v>
      </c>
      <c r="P64" s="193">
        <v>56</v>
      </c>
      <c r="Q64" s="194">
        <f>IF(P64=1,60,)+IF(P64=2,55,)+IF(P64=3,50,)+IF(P64=4,46,)+IF(P64=5,44,)+IF(P64=6,42,)+IF(P64=7,40,)+IF(P64=8,38,)+IF(P64=9,36,)+IF(P64=10,34,)+IF(P64=11,32,)+IF(P64=12,31,)+IF(P64=13,30,)+IF(P64=14,29,)+IF(P64=15,28,)+IF(P64=16,27,)+IF(P64=17,26,)+IF(P64=18,25,)+IF(P64=19,24,)+IF(P64=20,23,)+IF(P64=21,22,)+IF(P64=22,21,)+IF(P64=23,19,)+IF(P64=24,17,)+IF(P64=25,15,)+IF(P64=26,13,)+IF(P64=27,11,)+IF(P64=28,9,)+IF(P64=29,7,)+IF(P64=30,5,)+IF(P64&gt;30,2,)*IF(P64&gt;41,0,1)</f>
        <v>0</v>
      </c>
      <c r="R64" s="211">
        <f t="shared" si="3"/>
        <v>0</v>
      </c>
      <c r="S64" s="29">
        <f t="shared" si="4"/>
        <v>0</v>
      </c>
    </row>
    <row r="65" spans="1:19" ht="12.75">
      <c r="A65" s="197">
        <f t="shared" si="2"/>
        <v>62</v>
      </c>
      <c r="B65" s="206" t="s">
        <v>119</v>
      </c>
      <c r="C65" s="208">
        <v>1999</v>
      </c>
      <c r="D65" s="38"/>
      <c r="E65" s="138"/>
      <c r="F65" s="59">
        <v>0</v>
      </c>
      <c r="G65" s="38"/>
      <c r="H65" s="138"/>
      <c r="I65" s="59">
        <v>0</v>
      </c>
      <c r="J65" s="31">
        <v>45</v>
      </c>
      <c r="K65" s="65">
        <v>0</v>
      </c>
      <c r="L65" s="31">
        <v>45</v>
      </c>
      <c r="M65" s="65">
        <v>0</v>
      </c>
      <c r="N65" s="193">
        <v>60</v>
      </c>
      <c r="O65" s="194">
        <v>0</v>
      </c>
      <c r="P65" s="38"/>
      <c r="Q65" s="59">
        <v>0</v>
      </c>
      <c r="R65" s="211">
        <f t="shared" si="3"/>
        <v>0</v>
      </c>
      <c r="S65" s="29">
        <f t="shared" si="4"/>
        <v>0</v>
      </c>
    </row>
    <row r="66" spans="1:19" ht="12.75">
      <c r="A66" s="197">
        <f t="shared" si="2"/>
        <v>63</v>
      </c>
      <c r="B66" s="206" t="s">
        <v>156</v>
      </c>
      <c r="C66" s="208">
        <v>1998</v>
      </c>
      <c r="D66" s="38"/>
      <c r="E66" s="138"/>
      <c r="F66" s="59">
        <v>0</v>
      </c>
      <c r="G66" s="38"/>
      <c r="H66" s="138"/>
      <c r="I66" s="59">
        <v>0</v>
      </c>
      <c r="J66" s="64">
        <v>44</v>
      </c>
      <c r="K66" s="65">
        <v>0</v>
      </c>
      <c r="L66" s="31">
        <v>42</v>
      </c>
      <c r="M66" s="65">
        <v>0</v>
      </c>
      <c r="N66" s="193">
        <v>55</v>
      </c>
      <c r="O66" s="194">
        <v>0</v>
      </c>
      <c r="P66" s="38"/>
      <c r="Q66" s="59">
        <v>0</v>
      </c>
      <c r="R66" s="211">
        <f t="shared" si="3"/>
        <v>0</v>
      </c>
      <c r="S66" s="29">
        <f t="shared" si="4"/>
        <v>0</v>
      </c>
    </row>
    <row r="67" spans="1:19" ht="12.75">
      <c r="A67" s="197">
        <f t="shared" si="2"/>
        <v>64</v>
      </c>
      <c r="B67" s="206" t="s">
        <v>179</v>
      </c>
      <c r="C67" s="208">
        <v>1998</v>
      </c>
      <c r="D67" s="38"/>
      <c r="E67" s="138"/>
      <c r="F67" s="59">
        <v>0</v>
      </c>
      <c r="G67" s="38"/>
      <c r="H67" s="184"/>
      <c r="I67" s="59">
        <v>0</v>
      </c>
      <c r="J67" s="38"/>
      <c r="K67" s="59">
        <v>0</v>
      </c>
      <c r="L67" s="38"/>
      <c r="M67" s="59">
        <v>0</v>
      </c>
      <c r="N67" s="200">
        <v>49</v>
      </c>
      <c r="O67" s="194">
        <v>0</v>
      </c>
      <c r="P67" s="38"/>
      <c r="Q67" s="59">
        <v>0</v>
      </c>
      <c r="R67" s="211">
        <f t="shared" si="3"/>
        <v>0</v>
      </c>
      <c r="S67" s="29">
        <f t="shared" si="4"/>
        <v>0</v>
      </c>
    </row>
    <row r="68" spans="1:19" ht="12.75">
      <c r="A68" s="197">
        <f t="shared" si="2"/>
        <v>65</v>
      </c>
      <c r="B68" s="206" t="s">
        <v>181</v>
      </c>
      <c r="C68" s="208">
        <v>1998</v>
      </c>
      <c r="D68" s="38"/>
      <c r="E68" s="138"/>
      <c r="F68" s="59">
        <v>0</v>
      </c>
      <c r="G68" s="38"/>
      <c r="H68" s="184"/>
      <c r="I68" s="59">
        <v>0</v>
      </c>
      <c r="J68" s="38"/>
      <c r="K68" s="59">
        <v>0</v>
      </c>
      <c r="L68" s="38"/>
      <c r="M68" s="59">
        <v>0</v>
      </c>
      <c r="N68" s="200">
        <v>52</v>
      </c>
      <c r="O68" s="194">
        <v>0</v>
      </c>
      <c r="P68" s="38"/>
      <c r="Q68" s="59">
        <v>0</v>
      </c>
      <c r="R68" s="211">
        <f aca="true" t="shared" si="5" ref="R68:R73">F68+I68+K68+M68+O68+Q68</f>
        <v>0</v>
      </c>
      <c r="S68" s="29">
        <f aca="true" t="shared" si="6" ref="S68:S73">R68-MIN(F68,I68,K68,M68,O68,Q68)</f>
        <v>0</v>
      </c>
    </row>
    <row r="69" spans="1:19" ht="12.75">
      <c r="A69" s="197">
        <f>A68+1</f>
        <v>66</v>
      </c>
      <c r="B69" s="206" t="s">
        <v>184</v>
      </c>
      <c r="C69" s="208">
        <v>1998</v>
      </c>
      <c r="D69" s="38"/>
      <c r="E69" s="138"/>
      <c r="F69" s="59">
        <v>0</v>
      </c>
      <c r="G69" s="38"/>
      <c r="H69" s="184"/>
      <c r="I69" s="59">
        <v>0</v>
      </c>
      <c r="J69" s="38"/>
      <c r="K69" s="59">
        <v>0</v>
      </c>
      <c r="L69" s="38"/>
      <c r="M69" s="59">
        <v>0</v>
      </c>
      <c r="N69" s="200">
        <v>57</v>
      </c>
      <c r="O69" s="194">
        <v>0</v>
      </c>
      <c r="P69" s="38"/>
      <c r="Q69" s="59">
        <v>0</v>
      </c>
      <c r="R69" s="211">
        <f t="shared" si="5"/>
        <v>0</v>
      </c>
      <c r="S69" s="29">
        <f t="shared" si="6"/>
        <v>0</v>
      </c>
    </row>
    <row r="70" spans="1:19" ht="12.75">
      <c r="A70" s="197">
        <f>A69+1</f>
        <v>67</v>
      </c>
      <c r="B70" s="206" t="s">
        <v>186</v>
      </c>
      <c r="C70" s="208">
        <v>1998</v>
      </c>
      <c r="D70" s="38"/>
      <c r="E70" s="138"/>
      <c r="F70" s="59">
        <v>0</v>
      </c>
      <c r="G70" s="38"/>
      <c r="H70" s="184"/>
      <c r="I70" s="59">
        <v>0</v>
      </c>
      <c r="J70" s="38"/>
      <c r="K70" s="59">
        <v>0</v>
      </c>
      <c r="L70" s="38"/>
      <c r="M70" s="59">
        <v>0</v>
      </c>
      <c r="N70" s="200">
        <v>62</v>
      </c>
      <c r="O70" s="194">
        <v>0</v>
      </c>
      <c r="P70" s="38"/>
      <c r="Q70" s="59">
        <v>0</v>
      </c>
      <c r="R70" s="211">
        <f t="shared" si="5"/>
        <v>0</v>
      </c>
      <c r="S70" s="29">
        <f t="shared" si="6"/>
        <v>0</v>
      </c>
    </row>
    <row r="71" spans="1:19" ht="12.75">
      <c r="A71" s="197">
        <f>A70+1</f>
        <v>68</v>
      </c>
      <c r="B71" s="206" t="s">
        <v>157</v>
      </c>
      <c r="C71" s="208">
        <v>1997</v>
      </c>
      <c r="D71" s="38"/>
      <c r="E71" s="138"/>
      <c r="F71" s="59">
        <v>0</v>
      </c>
      <c r="G71" s="38"/>
      <c r="H71" s="138"/>
      <c r="I71" s="59">
        <v>0</v>
      </c>
      <c r="J71" s="64">
        <v>46</v>
      </c>
      <c r="K71" s="65">
        <v>0</v>
      </c>
      <c r="L71" s="31">
        <v>46</v>
      </c>
      <c r="M71" s="65">
        <v>0</v>
      </c>
      <c r="N71" s="38"/>
      <c r="O71" s="59">
        <v>0</v>
      </c>
      <c r="P71" s="38"/>
      <c r="Q71" s="59">
        <v>0</v>
      </c>
      <c r="R71" s="211">
        <f t="shared" si="5"/>
        <v>0</v>
      </c>
      <c r="S71" s="29">
        <f t="shared" si="6"/>
        <v>0</v>
      </c>
    </row>
    <row r="72" spans="1:19" ht="12.75">
      <c r="A72" s="197">
        <f>A71+1</f>
        <v>69</v>
      </c>
      <c r="B72" s="206" t="s">
        <v>187</v>
      </c>
      <c r="C72" s="208">
        <v>1996</v>
      </c>
      <c r="D72" s="38"/>
      <c r="E72" s="138"/>
      <c r="F72" s="59">
        <v>0</v>
      </c>
      <c r="G72" s="38"/>
      <c r="H72" s="184"/>
      <c r="I72" s="59">
        <v>0</v>
      </c>
      <c r="J72" s="38"/>
      <c r="K72" s="59">
        <v>0</v>
      </c>
      <c r="L72" s="38"/>
      <c r="M72" s="59">
        <v>0</v>
      </c>
      <c r="N72" s="201" t="s">
        <v>141</v>
      </c>
      <c r="O72" s="202">
        <v>0</v>
      </c>
      <c r="P72" s="38"/>
      <c r="Q72" s="59">
        <v>0</v>
      </c>
      <c r="R72" s="211">
        <f t="shared" si="5"/>
        <v>0</v>
      </c>
      <c r="S72" s="29">
        <f t="shared" si="6"/>
        <v>0</v>
      </c>
    </row>
    <row r="73" spans="1:19" ht="12.75">
      <c r="A73" s="197">
        <f>A72+1</f>
        <v>70</v>
      </c>
      <c r="B73" s="206" t="s">
        <v>155</v>
      </c>
      <c r="C73" s="208">
        <v>1995</v>
      </c>
      <c r="D73" s="38"/>
      <c r="E73" s="138"/>
      <c r="F73" s="59">
        <v>0</v>
      </c>
      <c r="G73" s="38"/>
      <c r="H73" s="138"/>
      <c r="I73" s="59">
        <v>0</v>
      </c>
      <c r="J73" s="31">
        <v>43</v>
      </c>
      <c r="K73" s="65">
        <v>0</v>
      </c>
      <c r="L73" s="31">
        <v>43</v>
      </c>
      <c r="M73" s="65">
        <v>0</v>
      </c>
      <c r="N73" s="38"/>
      <c r="O73" s="59">
        <v>0</v>
      </c>
      <c r="P73" s="38"/>
      <c r="Q73" s="59">
        <v>0</v>
      </c>
      <c r="R73" s="211">
        <f t="shared" si="5"/>
        <v>0</v>
      </c>
      <c r="S73" s="29">
        <f t="shared" si="6"/>
        <v>0</v>
      </c>
    </row>
    <row r="74" spans="3:17" ht="12.75">
      <c r="C74" s="13"/>
      <c r="D74" s="13"/>
      <c r="E74" s="13"/>
      <c r="F74" s="3"/>
      <c r="G74" s="13"/>
      <c r="H74" s="13"/>
      <c r="I74" s="3"/>
      <c r="J74" s="13"/>
      <c r="K74" s="3"/>
      <c r="L74" s="13"/>
      <c r="M74" s="3"/>
      <c r="N74" s="3"/>
      <c r="O74" s="3"/>
      <c r="P74" s="3"/>
      <c r="Q74" s="3"/>
    </row>
  </sheetData>
  <sheetProtection/>
  <mergeCells count="7">
    <mergeCell ref="A1:S1"/>
    <mergeCell ref="D2:F2"/>
    <mergeCell ref="G2:I2"/>
    <mergeCell ref="J2:K2"/>
    <mergeCell ref="L2:M2"/>
    <mergeCell ref="P2:Q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120" zoomScaleNormal="120" zoomScalePageLayoutView="130" workbookViewId="0" topLeftCell="A1">
      <selection activeCell="Y21" sqref="Y21"/>
    </sheetView>
  </sheetViews>
  <sheetFormatPr defaultColWidth="9.00390625" defaultRowHeight="12.75"/>
  <cols>
    <col min="1" max="1" width="6.625" style="20" customWidth="1"/>
    <col min="2" max="2" width="23.25390625" style="20" customWidth="1"/>
    <col min="3" max="3" width="6.875" style="25" customWidth="1"/>
    <col min="4" max="5" width="5.625" style="20" customWidth="1"/>
    <col min="6" max="6" width="5.75390625" style="21" customWidth="1"/>
    <col min="7" max="8" width="5.625" style="20" customWidth="1"/>
    <col min="9" max="9" width="5.75390625" style="21" customWidth="1"/>
    <col min="10" max="10" width="5.625" style="20" customWidth="1"/>
    <col min="11" max="11" width="5.75390625" style="21" customWidth="1"/>
    <col min="12" max="12" width="5.625" style="21" customWidth="1"/>
    <col min="13" max="15" width="5.75390625" style="21" customWidth="1"/>
    <col min="16" max="16" width="5.625" style="21" customWidth="1"/>
    <col min="17" max="17" width="5.75390625" style="21" customWidth="1"/>
    <col min="18" max="18" width="9.75390625" style="20" customWidth="1"/>
    <col min="19" max="19" width="10.75390625" style="20" customWidth="1"/>
    <col min="20" max="16384" width="9.125" style="20" customWidth="1"/>
  </cols>
  <sheetData>
    <row r="1" spans="1:19" ht="21.75" customHeight="1" thickBot="1">
      <c r="A1" s="335" t="s">
        <v>192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6"/>
    </row>
    <row r="2" spans="1:19" ht="39" customHeight="1" thickBot="1">
      <c r="A2" s="19"/>
      <c r="B2" s="22"/>
      <c r="C2" s="24"/>
      <c r="D2" s="323" t="s">
        <v>158</v>
      </c>
      <c r="E2" s="324"/>
      <c r="F2" s="325"/>
      <c r="G2" s="323" t="s">
        <v>159</v>
      </c>
      <c r="H2" s="324"/>
      <c r="I2" s="325"/>
      <c r="J2" s="326" t="s">
        <v>117</v>
      </c>
      <c r="K2" s="327"/>
      <c r="L2" s="328" t="s">
        <v>116</v>
      </c>
      <c r="M2" s="329"/>
      <c r="N2" s="332" t="s">
        <v>169</v>
      </c>
      <c r="O2" s="333"/>
      <c r="P2" s="334" t="s">
        <v>189</v>
      </c>
      <c r="Q2" s="331"/>
      <c r="R2" s="27"/>
      <c r="S2" s="11"/>
    </row>
    <row r="3" spans="1:19" ht="39" thickBot="1">
      <c r="A3" s="51" t="s">
        <v>7</v>
      </c>
      <c r="B3" s="110" t="s">
        <v>9</v>
      </c>
      <c r="C3" s="60" t="s">
        <v>70</v>
      </c>
      <c r="D3" s="9" t="s">
        <v>66</v>
      </c>
      <c r="E3" s="161" t="s">
        <v>68</v>
      </c>
      <c r="F3" s="15" t="s">
        <v>11</v>
      </c>
      <c r="G3" s="9" t="s">
        <v>66</v>
      </c>
      <c r="H3" s="161" t="s">
        <v>68</v>
      </c>
      <c r="I3" s="15" t="s">
        <v>11</v>
      </c>
      <c r="J3" s="10" t="s">
        <v>10</v>
      </c>
      <c r="K3" s="28" t="s">
        <v>11</v>
      </c>
      <c r="L3" s="40" t="s">
        <v>10</v>
      </c>
      <c r="M3" s="15" t="s">
        <v>11</v>
      </c>
      <c r="N3" s="9" t="s">
        <v>10</v>
      </c>
      <c r="O3" s="15" t="s">
        <v>11</v>
      </c>
      <c r="P3" s="10" t="s">
        <v>10</v>
      </c>
      <c r="Q3" s="28" t="s">
        <v>11</v>
      </c>
      <c r="R3" s="318" t="s">
        <v>191</v>
      </c>
      <c r="S3" s="110" t="s">
        <v>167</v>
      </c>
    </row>
    <row r="4" spans="1:19" ht="13.5" customHeight="1">
      <c r="A4" s="105">
        <f>1</f>
        <v>1</v>
      </c>
      <c r="B4" s="253" t="s">
        <v>44</v>
      </c>
      <c r="C4" s="106">
        <v>1991</v>
      </c>
      <c r="D4" s="160">
        <v>5</v>
      </c>
      <c r="E4" s="149">
        <v>1</v>
      </c>
      <c r="F4" s="150">
        <v>60</v>
      </c>
      <c r="G4" s="160">
        <v>8</v>
      </c>
      <c r="H4" s="149">
        <v>1</v>
      </c>
      <c r="I4" s="150">
        <v>60</v>
      </c>
      <c r="J4" s="42">
        <v>1</v>
      </c>
      <c r="K4" s="126">
        <v>60</v>
      </c>
      <c r="L4" s="78">
        <v>1</v>
      </c>
      <c r="M4" s="168">
        <v>60</v>
      </c>
      <c r="N4" s="255">
        <v>2</v>
      </c>
      <c r="O4" s="125">
        <v>55</v>
      </c>
      <c r="P4" s="222">
        <v>17</v>
      </c>
      <c r="Q4" s="125">
        <v>26</v>
      </c>
      <c r="R4" s="8">
        <f aca="true" t="shared" si="0" ref="R4:R44">F4+I4+K4+M4+O4+Q4</f>
        <v>321</v>
      </c>
      <c r="S4" s="8">
        <f aca="true" t="shared" si="1" ref="S4:S44">R4-MIN(F4,I4,K4,M4,O4,Q4)</f>
        <v>295</v>
      </c>
    </row>
    <row r="5" spans="1:19" ht="13.5" customHeight="1">
      <c r="A5" s="105">
        <f>A4+1</f>
        <v>2</v>
      </c>
      <c r="B5" s="253" t="s">
        <v>71</v>
      </c>
      <c r="C5" s="106">
        <v>1992</v>
      </c>
      <c r="D5" s="66">
        <v>3</v>
      </c>
      <c r="E5" s="152">
        <v>2</v>
      </c>
      <c r="F5" s="48">
        <v>55</v>
      </c>
      <c r="G5" s="66">
        <v>2</v>
      </c>
      <c r="H5" s="155">
        <v>2</v>
      </c>
      <c r="I5" s="135">
        <v>55</v>
      </c>
      <c r="J5" s="16">
        <v>2</v>
      </c>
      <c r="K5" s="43">
        <v>55</v>
      </c>
      <c r="L5" s="78">
        <v>2</v>
      </c>
      <c r="M5" s="46">
        <v>55</v>
      </c>
      <c r="N5" s="254">
        <v>1</v>
      </c>
      <c r="O5" s="43">
        <v>60</v>
      </c>
      <c r="P5" s="193">
        <v>3</v>
      </c>
      <c r="Q5" s="43">
        <v>50</v>
      </c>
      <c r="R5" s="29">
        <f t="shared" si="0"/>
        <v>330</v>
      </c>
      <c r="S5" s="29">
        <f t="shared" si="1"/>
        <v>280</v>
      </c>
    </row>
    <row r="6" spans="1:19" ht="13.5" customHeight="1">
      <c r="A6" s="105">
        <f>A5+1</f>
        <v>3</v>
      </c>
      <c r="B6" s="253" t="s">
        <v>43</v>
      </c>
      <c r="C6" s="106">
        <v>1995</v>
      </c>
      <c r="D6" s="159">
        <v>28</v>
      </c>
      <c r="E6" s="141">
        <v>13</v>
      </c>
      <c r="F6" s="151">
        <v>30</v>
      </c>
      <c r="G6" s="57">
        <v>11</v>
      </c>
      <c r="H6" s="136">
        <v>5</v>
      </c>
      <c r="I6" s="221">
        <v>44</v>
      </c>
      <c r="J6" s="16">
        <v>5</v>
      </c>
      <c r="K6" s="43">
        <v>44</v>
      </c>
      <c r="L6" s="41">
        <v>3</v>
      </c>
      <c r="M6" s="46">
        <v>50</v>
      </c>
      <c r="N6" s="254">
        <v>3</v>
      </c>
      <c r="O6" s="43">
        <v>50</v>
      </c>
      <c r="P6" s="193">
        <v>1</v>
      </c>
      <c r="Q6" s="43">
        <v>60</v>
      </c>
      <c r="R6" s="29">
        <f t="shared" si="0"/>
        <v>278</v>
      </c>
      <c r="S6" s="29">
        <f t="shared" si="1"/>
        <v>248</v>
      </c>
    </row>
    <row r="7" spans="1:19" ht="13.5" customHeight="1">
      <c r="A7" s="105">
        <f>A6+1</f>
        <v>4</v>
      </c>
      <c r="B7" s="111" t="s">
        <v>67</v>
      </c>
      <c r="C7" s="107">
        <v>1995</v>
      </c>
      <c r="D7" s="159">
        <v>32</v>
      </c>
      <c r="E7" s="141">
        <v>19</v>
      </c>
      <c r="F7" s="151">
        <v>24</v>
      </c>
      <c r="G7" s="159">
        <v>14</v>
      </c>
      <c r="H7" s="141">
        <v>3</v>
      </c>
      <c r="I7" s="45">
        <v>50</v>
      </c>
      <c r="J7" s="16">
        <v>6</v>
      </c>
      <c r="K7" s="43">
        <v>42</v>
      </c>
      <c r="L7" s="78">
        <v>5</v>
      </c>
      <c r="M7" s="46">
        <v>44</v>
      </c>
      <c r="N7" s="193">
        <v>4</v>
      </c>
      <c r="O7" s="43">
        <v>46</v>
      </c>
      <c r="P7" s="193">
        <v>2</v>
      </c>
      <c r="Q7" s="43">
        <v>55</v>
      </c>
      <c r="R7" s="29">
        <f t="shared" si="0"/>
        <v>261</v>
      </c>
      <c r="S7" s="29">
        <f t="shared" si="1"/>
        <v>237</v>
      </c>
    </row>
    <row r="8" spans="1:19" ht="13.5" customHeight="1">
      <c r="A8" s="6">
        <f aca="true" t="shared" si="2" ref="A8:A16">A7+1</f>
        <v>5</v>
      </c>
      <c r="B8" s="111" t="s">
        <v>45</v>
      </c>
      <c r="C8" s="107">
        <v>1992</v>
      </c>
      <c r="D8" s="159">
        <v>12</v>
      </c>
      <c r="E8" s="141">
        <v>3</v>
      </c>
      <c r="F8" s="151">
        <v>50</v>
      </c>
      <c r="G8" s="159">
        <v>16</v>
      </c>
      <c r="H8" s="141">
        <v>4</v>
      </c>
      <c r="I8" s="45">
        <v>46</v>
      </c>
      <c r="J8" s="16">
        <v>3</v>
      </c>
      <c r="K8" s="43">
        <v>50</v>
      </c>
      <c r="L8" s="41">
        <v>4</v>
      </c>
      <c r="M8" s="46">
        <v>46</v>
      </c>
      <c r="N8" s="193">
        <v>6</v>
      </c>
      <c r="O8" s="43">
        <v>42</v>
      </c>
      <c r="P8" s="193">
        <v>5</v>
      </c>
      <c r="Q8" s="43">
        <v>44</v>
      </c>
      <c r="R8" s="29">
        <f t="shared" si="0"/>
        <v>278</v>
      </c>
      <c r="S8" s="29">
        <f t="shared" si="1"/>
        <v>236</v>
      </c>
    </row>
    <row r="9" spans="1:19" ht="13.5" customHeight="1">
      <c r="A9" s="6">
        <f t="shared" si="2"/>
        <v>6</v>
      </c>
      <c r="B9" s="111" t="s">
        <v>35</v>
      </c>
      <c r="C9" s="107">
        <v>1998</v>
      </c>
      <c r="D9" s="57">
        <v>19</v>
      </c>
      <c r="E9" s="136">
        <v>6</v>
      </c>
      <c r="F9" s="151">
        <v>42</v>
      </c>
      <c r="G9" s="57">
        <v>18</v>
      </c>
      <c r="H9" s="141">
        <v>7</v>
      </c>
      <c r="I9" s="45">
        <v>40</v>
      </c>
      <c r="J9" s="16">
        <v>14</v>
      </c>
      <c r="K9" s="43">
        <v>29</v>
      </c>
      <c r="L9" s="78">
        <v>20</v>
      </c>
      <c r="M9" s="46">
        <v>23</v>
      </c>
      <c r="N9" s="193">
        <v>5</v>
      </c>
      <c r="O9" s="43">
        <v>44</v>
      </c>
      <c r="P9" s="193">
        <v>7</v>
      </c>
      <c r="Q9" s="43">
        <v>40</v>
      </c>
      <c r="R9" s="29">
        <f t="shared" si="0"/>
        <v>218</v>
      </c>
      <c r="S9" s="29">
        <f t="shared" si="1"/>
        <v>195</v>
      </c>
    </row>
    <row r="10" spans="1:19" ht="13.5" customHeight="1">
      <c r="A10" s="6">
        <f t="shared" si="2"/>
        <v>7</v>
      </c>
      <c r="B10" s="111" t="s">
        <v>36</v>
      </c>
      <c r="C10" s="107">
        <v>1997</v>
      </c>
      <c r="D10" s="57">
        <v>17</v>
      </c>
      <c r="E10" s="136">
        <v>5</v>
      </c>
      <c r="F10" s="151">
        <v>44</v>
      </c>
      <c r="G10" s="57">
        <v>17</v>
      </c>
      <c r="H10" s="141">
        <v>6</v>
      </c>
      <c r="I10" s="45">
        <v>42</v>
      </c>
      <c r="J10" s="16">
        <v>8</v>
      </c>
      <c r="K10" s="43">
        <v>38</v>
      </c>
      <c r="L10" s="41">
        <v>10</v>
      </c>
      <c r="M10" s="46">
        <v>34</v>
      </c>
      <c r="N10" s="193">
        <v>21</v>
      </c>
      <c r="O10" s="43">
        <v>22</v>
      </c>
      <c r="P10" s="193">
        <v>9</v>
      </c>
      <c r="Q10" s="43">
        <v>36</v>
      </c>
      <c r="R10" s="29">
        <f t="shared" si="0"/>
        <v>216</v>
      </c>
      <c r="S10" s="29">
        <f t="shared" si="1"/>
        <v>194</v>
      </c>
    </row>
    <row r="11" spans="1:19" ht="13.5" customHeight="1">
      <c r="A11" s="6">
        <f t="shared" si="2"/>
        <v>8</v>
      </c>
      <c r="B11" s="111" t="s">
        <v>76</v>
      </c>
      <c r="C11" s="107">
        <v>1997</v>
      </c>
      <c r="D11" s="57">
        <v>16</v>
      </c>
      <c r="E11" s="136">
        <v>4</v>
      </c>
      <c r="F11" s="151">
        <v>46</v>
      </c>
      <c r="G11" s="57">
        <v>47</v>
      </c>
      <c r="H11" s="141">
        <v>15</v>
      </c>
      <c r="I11" s="45">
        <v>28</v>
      </c>
      <c r="J11" s="16">
        <v>11</v>
      </c>
      <c r="K11" s="43">
        <v>32</v>
      </c>
      <c r="L11" s="78">
        <v>17</v>
      </c>
      <c r="M11" s="46">
        <v>26</v>
      </c>
      <c r="N11" s="193">
        <v>8</v>
      </c>
      <c r="O11" s="43">
        <v>38</v>
      </c>
      <c r="P11" s="193">
        <v>6</v>
      </c>
      <c r="Q11" s="43">
        <v>42</v>
      </c>
      <c r="R11" s="29">
        <f t="shared" si="0"/>
        <v>212</v>
      </c>
      <c r="S11" s="29">
        <f t="shared" si="1"/>
        <v>186</v>
      </c>
    </row>
    <row r="12" spans="1:19" ht="13.5" customHeight="1">
      <c r="A12" s="6">
        <f t="shared" si="2"/>
        <v>9</v>
      </c>
      <c r="B12" s="111" t="s">
        <v>41</v>
      </c>
      <c r="C12" s="107">
        <v>1996</v>
      </c>
      <c r="D12" s="57">
        <v>33</v>
      </c>
      <c r="E12" s="136">
        <v>15</v>
      </c>
      <c r="F12" s="151">
        <v>28</v>
      </c>
      <c r="G12" s="57">
        <v>19</v>
      </c>
      <c r="H12" s="136">
        <v>8</v>
      </c>
      <c r="I12" s="143">
        <v>38</v>
      </c>
      <c r="J12" s="16">
        <v>13</v>
      </c>
      <c r="K12" s="43">
        <v>30</v>
      </c>
      <c r="L12" s="41">
        <v>7</v>
      </c>
      <c r="M12" s="46">
        <v>40</v>
      </c>
      <c r="N12" s="193">
        <v>18</v>
      </c>
      <c r="O12" s="43">
        <v>25</v>
      </c>
      <c r="P12" s="193">
        <v>4</v>
      </c>
      <c r="Q12" s="43">
        <v>46</v>
      </c>
      <c r="R12" s="29">
        <f t="shared" si="0"/>
        <v>207</v>
      </c>
      <c r="S12" s="29">
        <f t="shared" si="1"/>
        <v>182</v>
      </c>
    </row>
    <row r="13" spans="1:19" ht="13.5" customHeight="1">
      <c r="A13" s="6">
        <f t="shared" si="2"/>
        <v>10</v>
      </c>
      <c r="B13" s="111" t="s">
        <v>40</v>
      </c>
      <c r="C13" s="107">
        <v>1996</v>
      </c>
      <c r="D13" s="57">
        <v>20</v>
      </c>
      <c r="E13" s="136">
        <v>7</v>
      </c>
      <c r="F13" s="151">
        <v>40</v>
      </c>
      <c r="G13" s="57">
        <v>26</v>
      </c>
      <c r="H13" s="141">
        <v>9</v>
      </c>
      <c r="I13" s="45">
        <v>36</v>
      </c>
      <c r="J13" s="16">
        <v>10</v>
      </c>
      <c r="K13" s="43">
        <v>34</v>
      </c>
      <c r="L13" s="78">
        <v>8</v>
      </c>
      <c r="M13" s="46">
        <v>38</v>
      </c>
      <c r="N13" s="193">
        <v>11</v>
      </c>
      <c r="O13" s="43">
        <v>32</v>
      </c>
      <c r="P13" s="193">
        <v>12</v>
      </c>
      <c r="Q13" s="43">
        <v>31</v>
      </c>
      <c r="R13" s="29">
        <f t="shared" si="0"/>
        <v>211</v>
      </c>
      <c r="S13" s="29">
        <f t="shared" si="1"/>
        <v>180</v>
      </c>
    </row>
    <row r="14" spans="1:19" ht="13.5" customHeight="1">
      <c r="A14" s="6">
        <f t="shared" si="2"/>
        <v>11</v>
      </c>
      <c r="B14" s="111" t="s">
        <v>39</v>
      </c>
      <c r="C14" s="107">
        <v>1996</v>
      </c>
      <c r="D14" s="57">
        <v>34</v>
      </c>
      <c r="E14" s="136">
        <v>16</v>
      </c>
      <c r="F14" s="151">
        <v>27</v>
      </c>
      <c r="G14" s="57">
        <v>45</v>
      </c>
      <c r="H14" s="136">
        <v>14</v>
      </c>
      <c r="I14" s="143">
        <v>29</v>
      </c>
      <c r="J14" s="16">
        <v>12</v>
      </c>
      <c r="K14" s="43">
        <v>31</v>
      </c>
      <c r="L14" s="41">
        <v>6</v>
      </c>
      <c r="M14" s="46">
        <v>42</v>
      </c>
      <c r="N14" s="193">
        <v>7</v>
      </c>
      <c r="O14" s="43">
        <v>40</v>
      </c>
      <c r="P14" s="193">
        <v>11</v>
      </c>
      <c r="Q14" s="43">
        <v>32</v>
      </c>
      <c r="R14" s="29">
        <f t="shared" si="0"/>
        <v>201</v>
      </c>
      <c r="S14" s="29">
        <f t="shared" si="1"/>
        <v>174</v>
      </c>
    </row>
    <row r="15" spans="1:19" ht="13.5" customHeight="1">
      <c r="A15" s="6">
        <f t="shared" si="2"/>
        <v>12</v>
      </c>
      <c r="B15" s="111" t="s">
        <v>37</v>
      </c>
      <c r="C15" s="107">
        <v>1998</v>
      </c>
      <c r="D15" s="66">
        <v>24</v>
      </c>
      <c r="E15" s="152">
        <v>9</v>
      </c>
      <c r="F15" s="48">
        <v>36</v>
      </c>
      <c r="G15" s="66">
        <v>37</v>
      </c>
      <c r="H15" s="156">
        <v>13</v>
      </c>
      <c r="I15" s="135">
        <v>30</v>
      </c>
      <c r="J15" s="16">
        <v>18</v>
      </c>
      <c r="K15" s="43">
        <v>25</v>
      </c>
      <c r="L15" s="78">
        <v>12</v>
      </c>
      <c r="M15" s="46">
        <v>31</v>
      </c>
      <c r="N15" s="193">
        <v>9</v>
      </c>
      <c r="O15" s="43">
        <v>36</v>
      </c>
      <c r="P15" s="193">
        <v>10</v>
      </c>
      <c r="Q15" s="43">
        <v>34</v>
      </c>
      <c r="R15" s="29">
        <f t="shared" si="0"/>
        <v>192</v>
      </c>
      <c r="S15" s="29">
        <f t="shared" si="1"/>
        <v>167</v>
      </c>
    </row>
    <row r="16" spans="1:19" ht="13.5" customHeight="1">
      <c r="A16" s="6">
        <f t="shared" si="2"/>
        <v>13</v>
      </c>
      <c r="B16" s="111" t="s">
        <v>92</v>
      </c>
      <c r="C16" s="107">
        <v>2000</v>
      </c>
      <c r="D16" s="57">
        <v>29</v>
      </c>
      <c r="E16" s="136">
        <v>12</v>
      </c>
      <c r="F16" s="151">
        <v>31</v>
      </c>
      <c r="G16" s="57">
        <v>56</v>
      </c>
      <c r="H16" s="136">
        <v>20</v>
      </c>
      <c r="I16" s="143">
        <v>23</v>
      </c>
      <c r="J16" s="16">
        <v>19</v>
      </c>
      <c r="K16" s="43">
        <v>24</v>
      </c>
      <c r="L16" s="41">
        <v>16</v>
      </c>
      <c r="M16" s="46">
        <v>27</v>
      </c>
      <c r="N16" s="193">
        <v>13</v>
      </c>
      <c r="O16" s="43">
        <v>30</v>
      </c>
      <c r="P16" s="193">
        <v>8</v>
      </c>
      <c r="Q16" s="43">
        <v>38</v>
      </c>
      <c r="R16" s="29">
        <f t="shared" si="0"/>
        <v>173</v>
      </c>
      <c r="S16" s="29">
        <f t="shared" si="1"/>
        <v>150</v>
      </c>
    </row>
    <row r="17" spans="1:19" ht="13.5" customHeight="1">
      <c r="A17" s="6">
        <f aca="true" t="shared" si="3" ref="A17:A44">A16+1</f>
        <v>14</v>
      </c>
      <c r="B17" s="111" t="s">
        <v>74</v>
      </c>
      <c r="C17" s="107">
        <v>1998</v>
      </c>
      <c r="D17" s="57">
        <v>32</v>
      </c>
      <c r="E17" s="136">
        <v>14</v>
      </c>
      <c r="F17" s="151">
        <v>29</v>
      </c>
      <c r="G17" s="57">
        <v>31</v>
      </c>
      <c r="H17" s="136">
        <v>10</v>
      </c>
      <c r="I17" s="143">
        <v>34</v>
      </c>
      <c r="J17" s="16">
        <v>22</v>
      </c>
      <c r="K17" s="43">
        <v>21</v>
      </c>
      <c r="L17" s="78">
        <v>15</v>
      </c>
      <c r="M17" s="46">
        <v>28</v>
      </c>
      <c r="N17" s="193">
        <v>15</v>
      </c>
      <c r="O17" s="43">
        <v>28</v>
      </c>
      <c r="P17" s="193">
        <v>14</v>
      </c>
      <c r="Q17" s="43">
        <v>29</v>
      </c>
      <c r="R17" s="29">
        <f t="shared" si="0"/>
        <v>169</v>
      </c>
      <c r="S17" s="29">
        <f t="shared" si="1"/>
        <v>148</v>
      </c>
    </row>
    <row r="18" spans="1:19" ht="13.5" customHeight="1">
      <c r="A18" s="6">
        <f t="shared" si="3"/>
        <v>15</v>
      </c>
      <c r="B18" s="112" t="s">
        <v>42</v>
      </c>
      <c r="C18" s="108">
        <v>1994</v>
      </c>
      <c r="D18" s="57">
        <v>21</v>
      </c>
      <c r="E18" s="136">
        <v>8</v>
      </c>
      <c r="F18" s="151">
        <v>38</v>
      </c>
      <c r="G18" s="57">
        <v>52</v>
      </c>
      <c r="H18" s="141">
        <v>18</v>
      </c>
      <c r="I18" s="45">
        <v>25</v>
      </c>
      <c r="J18" s="16">
        <v>16</v>
      </c>
      <c r="K18" s="43">
        <v>27</v>
      </c>
      <c r="L18" s="41">
        <v>22</v>
      </c>
      <c r="M18" s="46">
        <v>21</v>
      </c>
      <c r="N18" s="193">
        <v>19</v>
      </c>
      <c r="O18" s="43">
        <v>24</v>
      </c>
      <c r="P18" s="193">
        <v>19</v>
      </c>
      <c r="Q18" s="43">
        <v>24</v>
      </c>
      <c r="R18" s="29">
        <f t="shared" si="0"/>
        <v>159</v>
      </c>
      <c r="S18" s="29">
        <f t="shared" si="1"/>
        <v>138</v>
      </c>
    </row>
    <row r="19" spans="1:19" ht="13.5" customHeight="1">
      <c r="A19" s="6">
        <f t="shared" si="3"/>
        <v>16</v>
      </c>
      <c r="B19" s="111" t="s">
        <v>0</v>
      </c>
      <c r="C19" s="107">
        <v>1992</v>
      </c>
      <c r="D19" s="57">
        <v>26</v>
      </c>
      <c r="E19" s="136">
        <v>11</v>
      </c>
      <c r="F19" s="151">
        <v>32</v>
      </c>
      <c r="G19" s="57">
        <v>32</v>
      </c>
      <c r="H19" s="136">
        <v>11</v>
      </c>
      <c r="I19" s="143">
        <v>32</v>
      </c>
      <c r="J19" s="16">
        <v>9</v>
      </c>
      <c r="K19" s="43">
        <v>36</v>
      </c>
      <c r="L19" s="78">
        <v>13</v>
      </c>
      <c r="M19" s="46">
        <v>30</v>
      </c>
      <c r="N19" s="195"/>
      <c r="O19" s="252">
        <v>0</v>
      </c>
      <c r="P19" s="195" t="s">
        <v>141</v>
      </c>
      <c r="Q19" s="252">
        <v>0</v>
      </c>
      <c r="R19" s="29">
        <f t="shared" si="0"/>
        <v>130</v>
      </c>
      <c r="S19" s="29">
        <f t="shared" si="1"/>
        <v>130</v>
      </c>
    </row>
    <row r="20" spans="1:19" ht="13.5" customHeight="1">
      <c r="A20" s="6">
        <f t="shared" si="3"/>
        <v>17</v>
      </c>
      <c r="B20" s="111" t="s">
        <v>72</v>
      </c>
      <c r="C20" s="107">
        <v>1999</v>
      </c>
      <c r="D20" s="57">
        <v>37</v>
      </c>
      <c r="E20" s="136">
        <v>17</v>
      </c>
      <c r="F20" s="151">
        <v>26</v>
      </c>
      <c r="G20" s="57">
        <v>36</v>
      </c>
      <c r="H20" s="136">
        <v>12</v>
      </c>
      <c r="I20" s="143">
        <v>31</v>
      </c>
      <c r="J20" s="16">
        <v>20</v>
      </c>
      <c r="K20" s="43">
        <v>23</v>
      </c>
      <c r="L20" s="41">
        <v>24</v>
      </c>
      <c r="M20" s="46">
        <v>17</v>
      </c>
      <c r="N20" s="193">
        <v>23</v>
      </c>
      <c r="O20" s="43">
        <v>19</v>
      </c>
      <c r="P20" s="193">
        <v>15</v>
      </c>
      <c r="Q20" s="43">
        <v>28</v>
      </c>
      <c r="R20" s="29">
        <f t="shared" si="0"/>
        <v>144</v>
      </c>
      <c r="S20" s="29">
        <f t="shared" si="1"/>
        <v>127</v>
      </c>
    </row>
    <row r="21" spans="1:19" ht="13.5" customHeight="1">
      <c r="A21" s="6">
        <f t="shared" si="3"/>
        <v>18</v>
      </c>
      <c r="B21" s="111" t="s">
        <v>38</v>
      </c>
      <c r="C21" s="107">
        <v>1995</v>
      </c>
      <c r="D21" s="160">
        <v>26</v>
      </c>
      <c r="E21" s="153">
        <v>10</v>
      </c>
      <c r="F21" s="48">
        <v>34</v>
      </c>
      <c r="G21" s="66">
        <v>48</v>
      </c>
      <c r="H21" s="155">
        <v>16</v>
      </c>
      <c r="I21" s="157">
        <v>27</v>
      </c>
      <c r="J21" s="16">
        <v>15</v>
      </c>
      <c r="K21" s="43">
        <v>28</v>
      </c>
      <c r="L21" s="78">
        <v>11</v>
      </c>
      <c r="M21" s="46">
        <v>32</v>
      </c>
      <c r="N21" s="195"/>
      <c r="O21" s="252">
        <v>0</v>
      </c>
      <c r="P21" s="195"/>
      <c r="Q21" s="252">
        <v>0</v>
      </c>
      <c r="R21" s="29">
        <f t="shared" si="0"/>
        <v>121</v>
      </c>
      <c r="S21" s="29">
        <f t="shared" si="1"/>
        <v>121</v>
      </c>
    </row>
    <row r="22" spans="1:19" ht="13.5" customHeight="1">
      <c r="A22" s="6">
        <f t="shared" si="3"/>
        <v>19</v>
      </c>
      <c r="B22" s="111" t="s">
        <v>17</v>
      </c>
      <c r="C22" s="107">
        <v>1993</v>
      </c>
      <c r="D22" s="129"/>
      <c r="E22" s="131"/>
      <c r="F22" s="132">
        <v>0</v>
      </c>
      <c r="G22" s="129"/>
      <c r="H22" s="133"/>
      <c r="I22" s="134">
        <v>0</v>
      </c>
      <c r="J22" s="16">
        <v>7</v>
      </c>
      <c r="K22" s="43">
        <v>40</v>
      </c>
      <c r="L22" s="41">
        <v>23</v>
      </c>
      <c r="M22" s="46">
        <v>19</v>
      </c>
      <c r="N22" s="193">
        <v>17</v>
      </c>
      <c r="O22" s="43">
        <v>26</v>
      </c>
      <c r="P22" s="193">
        <v>13</v>
      </c>
      <c r="Q22" s="43">
        <v>30</v>
      </c>
      <c r="R22" s="29">
        <f t="shared" si="0"/>
        <v>115</v>
      </c>
      <c r="S22" s="29">
        <f t="shared" si="1"/>
        <v>115</v>
      </c>
    </row>
    <row r="23" spans="1:19" s="70" customFormat="1" ht="13.5" customHeight="1">
      <c r="A23" s="77">
        <f t="shared" si="3"/>
        <v>20</v>
      </c>
      <c r="B23" s="111" t="s">
        <v>73</v>
      </c>
      <c r="C23" s="107">
        <v>1992</v>
      </c>
      <c r="D23" s="32"/>
      <c r="E23" s="33"/>
      <c r="F23" s="154">
        <v>0</v>
      </c>
      <c r="G23" s="32"/>
      <c r="H23" s="33"/>
      <c r="I23" s="34">
        <v>0</v>
      </c>
      <c r="J23" s="16">
        <v>17</v>
      </c>
      <c r="K23" s="43">
        <v>26</v>
      </c>
      <c r="L23" s="78">
        <v>19</v>
      </c>
      <c r="M23" s="46">
        <v>24</v>
      </c>
      <c r="N23" s="193">
        <v>10</v>
      </c>
      <c r="O23" s="43">
        <v>34</v>
      </c>
      <c r="P23" s="193">
        <v>18</v>
      </c>
      <c r="Q23" s="43">
        <v>25</v>
      </c>
      <c r="R23" s="29">
        <f t="shared" si="0"/>
        <v>109</v>
      </c>
      <c r="S23" s="29">
        <f t="shared" si="1"/>
        <v>109</v>
      </c>
    </row>
    <row r="24" spans="1:19" ht="13.5" customHeight="1">
      <c r="A24" s="6">
        <f t="shared" si="3"/>
        <v>21</v>
      </c>
      <c r="B24" s="111" t="s">
        <v>100</v>
      </c>
      <c r="C24" s="107">
        <v>1998</v>
      </c>
      <c r="D24" s="129"/>
      <c r="E24" s="131"/>
      <c r="F24" s="132">
        <v>0</v>
      </c>
      <c r="G24" s="129"/>
      <c r="H24" s="133"/>
      <c r="I24" s="134">
        <v>0</v>
      </c>
      <c r="J24" s="16">
        <v>21</v>
      </c>
      <c r="K24" s="43">
        <v>22</v>
      </c>
      <c r="L24" s="41">
        <v>14</v>
      </c>
      <c r="M24" s="46">
        <v>29</v>
      </c>
      <c r="N24" s="193">
        <v>22</v>
      </c>
      <c r="O24" s="43">
        <v>21</v>
      </c>
      <c r="P24" s="193">
        <v>20</v>
      </c>
      <c r="Q24" s="43">
        <v>23</v>
      </c>
      <c r="R24" s="29">
        <f t="shared" si="0"/>
        <v>95</v>
      </c>
      <c r="S24" s="29">
        <f t="shared" si="1"/>
        <v>95</v>
      </c>
    </row>
    <row r="25" spans="1:19" ht="13.5" customHeight="1">
      <c r="A25" s="6">
        <f t="shared" si="3"/>
        <v>22</v>
      </c>
      <c r="B25" s="111" t="s">
        <v>75</v>
      </c>
      <c r="C25" s="107">
        <v>1998</v>
      </c>
      <c r="D25" s="129"/>
      <c r="E25" s="131"/>
      <c r="F25" s="132">
        <v>0</v>
      </c>
      <c r="G25" s="129"/>
      <c r="H25" s="133"/>
      <c r="I25" s="134">
        <v>0</v>
      </c>
      <c r="J25" s="16">
        <v>23</v>
      </c>
      <c r="K25" s="43">
        <v>19</v>
      </c>
      <c r="L25" s="78">
        <v>21</v>
      </c>
      <c r="M25" s="46">
        <v>22</v>
      </c>
      <c r="N25" s="193">
        <v>16</v>
      </c>
      <c r="O25" s="43">
        <v>27</v>
      </c>
      <c r="P25" s="193">
        <v>21</v>
      </c>
      <c r="Q25" s="43">
        <v>22</v>
      </c>
      <c r="R25" s="29">
        <f t="shared" si="0"/>
        <v>90</v>
      </c>
      <c r="S25" s="29">
        <f t="shared" si="1"/>
        <v>90</v>
      </c>
    </row>
    <row r="26" spans="1:19" ht="13.5" customHeight="1">
      <c r="A26" s="6">
        <f t="shared" si="3"/>
        <v>23</v>
      </c>
      <c r="B26" s="111" t="s">
        <v>34</v>
      </c>
      <c r="C26" s="107">
        <v>1997</v>
      </c>
      <c r="D26" s="57">
        <v>49</v>
      </c>
      <c r="E26" s="136">
        <v>20</v>
      </c>
      <c r="F26" s="151">
        <v>23</v>
      </c>
      <c r="G26" s="57">
        <v>53</v>
      </c>
      <c r="H26" s="136">
        <v>19</v>
      </c>
      <c r="I26" s="143">
        <v>24</v>
      </c>
      <c r="J26" s="16">
        <v>24</v>
      </c>
      <c r="K26" s="43">
        <v>17</v>
      </c>
      <c r="L26" s="41">
        <v>18</v>
      </c>
      <c r="M26" s="46">
        <v>25</v>
      </c>
      <c r="N26" s="195"/>
      <c r="O26" s="252">
        <v>0</v>
      </c>
      <c r="P26" s="195"/>
      <c r="Q26" s="252">
        <v>0</v>
      </c>
      <c r="R26" s="29">
        <f t="shared" si="0"/>
        <v>89</v>
      </c>
      <c r="S26" s="29">
        <f t="shared" si="1"/>
        <v>89</v>
      </c>
    </row>
    <row r="27" spans="1:19" ht="13.5" customHeight="1">
      <c r="A27" s="6">
        <f t="shared" si="3"/>
        <v>24</v>
      </c>
      <c r="B27" s="111" t="s">
        <v>147</v>
      </c>
      <c r="C27" s="107">
        <v>1999</v>
      </c>
      <c r="D27" s="32"/>
      <c r="E27" s="33"/>
      <c r="F27" s="154">
        <v>0</v>
      </c>
      <c r="G27" s="32"/>
      <c r="H27" s="33"/>
      <c r="I27" s="34">
        <v>0</v>
      </c>
      <c r="J27" s="16">
        <v>25</v>
      </c>
      <c r="K27" s="43">
        <v>15</v>
      </c>
      <c r="L27" s="78">
        <v>25</v>
      </c>
      <c r="M27" s="46">
        <v>15</v>
      </c>
      <c r="N27" s="193">
        <v>20</v>
      </c>
      <c r="O27" s="43">
        <v>23</v>
      </c>
      <c r="P27" s="193">
        <v>23</v>
      </c>
      <c r="Q27" s="43">
        <v>19</v>
      </c>
      <c r="R27" s="29">
        <f t="shared" si="0"/>
        <v>72</v>
      </c>
      <c r="S27" s="29">
        <f t="shared" si="1"/>
        <v>72</v>
      </c>
    </row>
    <row r="28" spans="1:19" ht="13.5" customHeight="1">
      <c r="A28" s="6">
        <f t="shared" si="3"/>
        <v>25</v>
      </c>
      <c r="B28" s="111" t="s">
        <v>148</v>
      </c>
      <c r="C28" s="107">
        <v>1998</v>
      </c>
      <c r="D28" s="129"/>
      <c r="E28" s="131"/>
      <c r="F28" s="132">
        <v>0</v>
      </c>
      <c r="G28" s="129"/>
      <c r="H28" s="133"/>
      <c r="I28" s="134">
        <v>0</v>
      </c>
      <c r="J28" s="16">
        <v>26</v>
      </c>
      <c r="K28" s="43">
        <v>13</v>
      </c>
      <c r="L28" s="41">
        <v>26</v>
      </c>
      <c r="M28" s="46">
        <v>13</v>
      </c>
      <c r="N28" s="193">
        <v>24</v>
      </c>
      <c r="O28" s="43">
        <v>17</v>
      </c>
      <c r="P28" s="193" t="s">
        <v>90</v>
      </c>
      <c r="Q28" s="256">
        <v>0</v>
      </c>
      <c r="R28" s="29">
        <f t="shared" si="0"/>
        <v>43</v>
      </c>
      <c r="S28" s="29">
        <f t="shared" si="1"/>
        <v>43</v>
      </c>
    </row>
    <row r="29" spans="1:19" ht="13.5" customHeight="1">
      <c r="A29" s="6">
        <f t="shared" si="3"/>
        <v>26</v>
      </c>
      <c r="B29" s="111" t="s">
        <v>193</v>
      </c>
      <c r="C29" s="107">
        <v>1997</v>
      </c>
      <c r="D29" s="32"/>
      <c r="E29" s="33"/>
      <c r="F29" s="244">
        <v>0</v>
      </c>
      <c r="G29" s="32"/>
      <c r="H29" s="33"/>
      <c r="I29" s="244">
        <v>0</v>
      </c>
      <c r="J29" s="247"/>
      <c r="K29" s="249">
        <v>0</v>
      </c>
      <c r="L29" s="250"/>
      <c r="M29" s="242">
        <v>0</v>
      </c>
      <c r="N29" s="229">
        <v>12</v>
      </c>
      <c r="O29" s="43">
        <v>31</v>
      </c>
      <c r="P29" s="195"/>
      <c r="Q29" s="252">
        <v>0</v>
      </c>
      <c r="R29" s="29">
        <f t="shared" si="0"/>
        <v>31</v>
      </c>
      <c r="S29" s="29">
        <f t="shared" si="1"/>
        <v>31</v>
      </c>
    </row>
    <row r="30" spans="1:19" ht="13.5" customHeight="1">
      <c r="A30" s="169">
        <f t="shared" si="3"/>
        <v>27</v>
      </c>
      <c r="B30" s="113" t="s">
        <v>194</v>
      </c>
      <c r="C30" s="109">
        <v>1997</v>
      </c>
      <c r="D30" s="170"/>
      <c r="E30" s="171"/>
      <c r="F30" s="245">
        <v>0</v>
      </c>
      <c r="G30" s="170"/>
      <c r="H30" s="171"/>
      <c r="I30" s="246">
        <v>0</v>
      </c>
      <c r="J30" s="248"/>
      <c r="K30" s="228">
        <v>0</v>
      </c>
      <c r="L30" s="227"/>
      <c r="M30" s="226">
        <v>0</v>
      </c>
      <c r="N30" s="229">
        <v>28</v>
      </c>
      <c r="O30" s="43">
        <v>9</v>
      </c>
      <c r="P30" s="200">
        <v>22</v>
      </c>
      <c r="Q30" s="43">
        <v>21</v>
      </c>
      <c r="R30" s="29">
        <f t="shared" si="0"/>
        <v>30</v>
      </c>
      <c r="S30" s="29">
        <f t="shared" si="1"/>
        <v>30</v>
      </c>
    </row>
    <row r="31" spans="1:19" ht="12.75">
      <c r="A31" s="105">
        <f t="shared" si="3"/>
        <v>28</v>
      </c>
      <c r="B31" s="113" t="s">
        <v>195</v>
      </c>
      <c r="C31" s="109">
        <v>1999</v>
      </c>
      <c r="D31" s="129"/>
      <c r="E31" s="131"/>
      <c r="F31" s="224">
        <v>0</v>
      </c>
      <c r="G31" s="131"/>
      <c r="H31" s="133"/>
      <c r="I31" s="225">
        <v>0</v>
      </c>
      <c r="J31" s="199"/>
      <c r="K31" s="226">
        <v>0</v>
      </c>
      <c r="L31" s="227"/>
      <c r="M31" s="228">
        <v>0</v>
      </c>
      <c r="N31" s="251">
        <v>27</v>
      </c>
      <c r="O31" s="43">
        <v>11</v>
      </c>
      <c r="P31" s="200">
        <v>25</v>
      </c>
      <c r="Q31" s="43">
        <v>15</v>
      </c>
      <c r="R31" s="29">
        <f t="shared" si="0"/>
        <v>26</v>
      </c>
      <c r="S31" s="29">
        <f t="shared" si="1"/>
        <v>26</v>
      </c>
    </row>
    <row r="32" spans="1:19" ht="12.75">
      <c r="A32" s="105">
        <f t="shared" si="3"/>
        <v>29</v>
      </c>
      <c r="B32" s="113" t="s">
        <v>146</v>
      </c>
      <c r="C32" s="109">
        <v>1999</v>
      </c>
      <c r="D32" s="129"/>
      <c r="E32" s="131"/>
      <c r="F32" s="134">
        <v>0</v>
      </c>
      <c r="G32" s="131"/>
      <c r="H32" s="133"/>
      <c r="I32" s="132">
        <v>0</v>
      </c>
      <c r="J32" s="198">
        <v>27</v>
      </c>
      <c r="K32" s="115">
        <v>11</v>
      </c>
      <c r="L32" s="58">
        <v>27</v>
      </c>
      <c r="M32" s="114">
        <v>11</v>
      </c>
      <c r="N32" s="223"/>
      <c r="O32" s="252">
        <v>0</v>
      </c>
      <c r="P32" s="195"/>
      <c r="Q32" s="134">
        <v>0</v>
      </c>
      <c r="R32" s="29">
        <f t="shared" si="0"/>
        <v>22</v>
      </c>
      <c r="S32" s="29">
        <f t="shared" si="1"/>
        <v>22</v>
      </c>
    </row>
    <row r="33" spans="1:19" ht="12.75">
      <c r="A33" s="105">
        <f t="shared" si="3"/>
        <v>30</v>
      </c>
      <c r="B33" s="113" t="s">
        <v>196</v>
      </c>
      <c r="C33" s="109">
        <v>1999</v>
      </c>
      <c r="D33" s="129"/>
      <c r="E33" s="131"/>
      <c r="F33" s="224">
        <v>0</v>
      </c>
      <c r="G33" s="131"/>
      <c r="H33" s="133"/>
      <c r="I33" s="225">
        <v>0</v>
      </c>
      <c r="J33" s="199"/>
      <c r="K33" s="226">
        <v>0</v>
      </c>
      <c r="L33" s="227"/>
      <c r="M33" s="228">
        <v>0</v>
      </c>
      <c r="N33" s="231">
        <v>35</v>
      </c>
      <c r="O33" s="43">
        <v>2</v>
      </c>
      <c r="P33" s="200">
        <v>24</v>
      </c>
      <c r="Q33" s="120">
        <v>17</v>
      </c>
      <c r="R33" s="29">
        <f t="shared" si="0"/>
        <v>19</v>
      </c>
      <c r="S33" s="29">
        <f t="shared" si="1"/>
        <v>19</v>
      </c>
    </row>
    <row r="34" spans="1:19" ht="12.75">
      <c r="A34" s="105">
        <f t="shared" si="3"/>
        <v>31</v>
      </c>
      <c r="B34" s="113" t="s">
        <v>197</v>
      </c>
      <c r="C34" s="109">
        <v>1999</v>
      </c>
      <c r="D34" s="129"/>
      <c r="E34" s="131"/>
      <c r="F34" s="224">
        <v>0</v>
      </c>
      <c r="G34" s="131"/>
      <c r="H34" s="133"/>
      <c r="I34" s="225">
        <v>0</v>
      </c>
      <c r="J34" s="199"/>
      <c r="K34" s="226">
        <v>0</v>
      </c>
      <c r="L34" s="227"/>
      <c r="M34" s="228">
        <v>0</v>
      </c>
      <c r="N34" s="232">
        <v>30</v>
      </c>
      <c r="O34" s="43">
        <v>5</v>
      </c>
      <c r="P34" s="200">
        <v>26</v>
      </c>
      <c r="Q34" s="120">
        <v>13</v>
      </c>
      <c r="R34" s="29">
        <f t="shared" si="0"/>
        <v>18</v>
      </c>
      <c r="S34" s="29">
        <f t="shared" si="1"/>
        <v>18</v>
      </c>
    </row>
    <row r="35" spans="1:19" ht="12.75">
      <c r="A35" s="105">
        <f t="shared" si="3"/>
        <v>32</v>
      </c>
      <c r="B35" s="113" t="s">
        <v>198</v>
      </c>
      <c r="C35" s="109">
        <v>2000</v>
      </c>
      <c r="D35" s="129"/>
      <c r="E35" s="131"/>
      <c r="F35" s="224">
        <v>0</v>
      </c>
      <c r="G35" s="131"/>
      <c r="H35" s="133"/>
      <c r="I35" s="225">
        <v>0</v>
      </c>
      <c r="J35" s="199"/>
      <c r="K35" s="226">
        <v>0</v>
      </c>
      <c r="L35" s="227"/>
      <c r="M35" s="228">
        <v>0</v>
      </c>
      <c r="N35" s="231">
        <v>25</v>
      </c>
      <c r="O35" s="43">
        <v>15</v>
      </c>
      <c r="P35" s="195"/>
      <c r="Q35" s="134">
        <v>0</v>
      </c>
      <c r="R35" s="29">
        <f t="shared" si="0"/>
        <v>15</v>
      </c>
      <c r="S35" s="29">
        <f t="shared" si="1"/>
        <v>15</v>
      </c>
    </row>
    <row r="36" spans="1:19" ht="12.75">
      <c r="A36" s="105">
        <f t="shared" si="3"/>
        <v>33</v>
      </c>
      <c r="B36" s="113" t="s">
        <v>199</v>
      </c>
      <c r="C36" s="109">
        <v>1998</v>
      </c>
      <c r="D36" s="129"/>
      <c r="E36" s="131"/>
      <c r="F36" s="224">
        <v>0</v>
      </c>
      <c r="G36" s="131"/>
      <c r="H36" s="133"/>
      <c r="I36" s="225">
        <v>0</v>
      </c>
      <c r="J36" s="199"/>
      <c r="K36" s="226">
        <v>0</v>
      </c>
      <c r="L36" s="227"/>
      <c r="M36" s="228">
        <v>0</v>
      </c>
      <c r="N36" s="231">
        <v>36</v>
      </c>
      <c r="O36" s="43">
        <v>2</v>
      </c>
      <c r="P36" s="200">
        <v>27</v>
      </c>
      <c r="Q36" s="44">
        <v>11</v>
      </c>
      <c r="R36" s="29">
        <f t="shared" si="0"/>
        <v>13</v>
      </c>
      <c r="S36" s="29">
        <f t="shared" si="1"/>
        <v>13</v>
      </c>
    </row>
    <row r="37" spans="1:19" ht="12.75">
      <c r="A37" s="105">
        <f t="shared" si="3"/>
        <v>34</v>
      </c>
      <c r="B37" s="113" t="s">
        <v>200</v>
      </c>
      <c r="C37" s="109">
        <v>1996</v>
      </c>
      <c r="D37" s="129"/>
      <c r="E37" s="131"/>
      <c r="F37" s="224">
        <v>0</v>
      </c>
      <c r="G37" s="131"/>
      <c r="H37" s="133"/>
      <c r="I37" s="225">
        <v>0</v>
      </c>
      <c r="J37" s="199"/>
      <c r="K37" s="226">
        <v>0</v>
      </c>
      <c r="L37" s="227"/>
      <c r="M37" s="228">
        <v>0</v>
      </c>
      <c r="N37" s="231">
        <v>26</v>
      </c>
      <c r="O37" s="43">
        <v>13</v>
      </c>
      <c r="P37" s="195"/>
      <c r="Q37" s="134">
        <v>0</v>
      </c>
      <c r="R37" s="29">
        <f t="shared" si="0"/>
        <v>13</v>
      </c>
      <c r="S37" s="29">
        <f t="shared" si="1"/>
        <v>13</v>
      </c>
    </row>
    <row r="38" spans="1:19" ht="12.75">
      <c r="A38" s="105">
        <f t="shared" si="3"/>
        <v>35</v>
      </c>
      <c r="B38" s="113" t="s">
        <v>201</v>
      </c>
      <c r="C38" s="109">
        <v>1995</v>
      </c>
      <c r="D38" s="158"/>
      <c r="E38" s="233"/>
      <c r="F38" s="230">
        <v>0</v>
      </c>
      <c r="G38" s="234"/>
      <c r="H38" s="235"/>
      <c r="I38" s="236">
        <v>0</v>
      </c>
      <c r="J38" s="199"/>
      <c r="K38" s="226">
        <v>0</v>
      </c>
      <c r="L38" s="227"/>
      <c r="M38" s="228">
        <v>0</v>
      </c>
      <c r="N38" s="193">
        <v>34</v>
      </c>
      <c r="O38" s="43">
        <v>2</v>
      </c>
      <c r="P38" s="193">
        <v>28</v>
      </c>
      <c r="Q38" s="44">
        <v>9</v>
      </c>
      <c r="R38" s="29">
        <f t="shared" si="0"/>
        <v>11</v>
      </c>
      <c r="S38" s="29">
        <f t="shared" si="1"/>
        <v>11</v>
      </c>
    </row>
    <row r="39" spans="1:19" ht="12.75">
      <c r="A39" s="105">
        <f t="shared" si="3"/>
        <v>36</v>
      </c>
      <c r="B39" s="113" t="s">
        <v>202</v>
      </c>
      <c r="C39" s="109">
        <v>1999</v>
      </c>
      <c r="D39" s="129"/>
      <c r="E39" s="131"/>
      <c r="F39" s="224">
        <v>0</v>
      </c>
      <c r="G39" s="131"/>
      <c r="H39" s="133"/>
      <c r="I39" s="225">
        <v>0</v>
      </c>
      <c r="J39" s="199"/>
      <c r="K39" s="226">
        <v>0</v>
      </c>
      <c r="L39" s="227"/>
      <c r="M39" s="228">
        <v>0</v>
      </c>
      <c r="N39" s="232">
        <v>29</v>
      </c>
      <c r="O39" s="43">
        <v>7</v>
      </c>
      <c r="P39" s="195"/>
      <c r="Q39" s="134">
        <v>0</v>
      </c>
      <c r="R39" s="29">
        <f t="shared" si="0"/>
        <v>7</v>
      </c>
      <c r="S39" s="29">
        <f t="shared" si="1"/>
        <v>7</v>
      </c>
    </row>
    <row r="40" spans="1:19" ht="12.75">
      <c r="A40" s="105">
        <f t="shared" si="3"/>
        <v>37</v>
      </c>
      <c r="B40" s="113" t="s">
        <v>204</v>
      </c>
      <c r="C40" s="109">
        <v>1999</v>
      </c>
      <c r="D40" s="129"/>
      <c r="E40" s="131"/>
      <c r="F40" s="224">
        <v>0</v>
      </c>
      <c r="G40" s="131"/>
      <c r="H40" s="133"/>
      <c r="I40" s="225">
        <v>0</v>
      </c>
      <c r="J40" s="199"/>
      <c r="K40" s="226">
        <v>0</v>
      </c>
      <c r="L40" s="227"/>
      <c r="M40" s="228">
        <v>0</v>
      </c>
      <c r="N40" s="231">
        <v>32</v>
      </c>
      <c r="O40" s="43">
        <v>2</v>
      </c>
      <c r="P40" s="195"/>
      <c r="Q40" s="34">
        <v>0</v>
      </c>
      <c r="R40" s="29">
        <f t="shared" si="0"/>
        <v>2</v>
      </c>
      <c r="S40" s="29">
        <f t="shared" si="1"/>
        <v>2</v>
      </c>
    </row>
    <row r="41" spans="1:19" ht="12.75">
      <c r="A41" s="105">
        <f t="shared" si="3"/>
        <v>38</v>
      </c>
      <c r="B41" s="113" t="s">
        <v>203</v>
      </c>
      <c r="C41" s="109">
        <v>1998</v>
      </c>
      <c r="D41" s="129"/>
      <c r="E41" s="131"/>
      <c r="F41" s="224">
        <v>0</v>
      </c>
      <c r="G41" s="131"/>
      <c r="H41" s="133"/>
      <c r="I41" s="225">
        <v>0</v>
      </c>
      <c r="J41" s="199"/>
      <c r="K41" s="226">
        <v>0</v>
      </c>
      <c r="L41" s="227"/>
      <c r="M41" s="228">
        <v>0</v>
      </c>
      <c r="N41" s="231">
        <v>31</v>
      </c>
      <c r="O41" s="43">
        <v>2</v>
      </c>
      <c r="P41" s="195"/>
      <c r="Q41" s="34">
        <v>0</v>
      </c>
      <c r="R41" s="29">
        <f t="shared" si="0"/>
        <v>2</v>
      </c>
      <c r="S41" s="29">
        <f t="shared" si="1"/>
        <v>2</v>
      </c>
    </row>
    <row r="42" spans="1:19" ht="12.75">
      <c r="A42" s="105">
        <f t="shared" si="3"/>
        <v>39</v>
      </c>
      <c r="B42" s="113" t="s">
        <v>205</v>
      </c>
      <c r="C42" s="109">
        <v>1998</v>
      </c>
      <c r="D42" s="129"/>
      <c r="E42" s="131"/>
      <c r="F42" s="224">
        <v>0</v>
      </c>
      <c r="G42" s="131"/>
      <c r="H42" s="133"/>
      <c r="I42" s="225">
        <v>0</v>
      </c>
      <c r="J42" s="199"/>
      <c r="K42" s="226">
        <v>0</v>
      </c>
      <c r="L42" s="227"/>
      <c r="M42" s="228">
        <v>0</v>
      </c>
      <c r="N42" s="231">
        <v>33</v>
      </c>
      <c r="O42" s="120">
        <v>2</v>
      </c>
      <c r="P42" s="195"/>
      <c r="Q42" s="34">
        <v>0</v>
      </c>
      <c r="R42" s="29">
        <f t="shared" si="0"/>
        <v>2</v>
      </c>
      <c r="S42" s="29">
        <f t="shared" si="1"/>
        <v>2</v>
      </c>
    </row>
    <row r="43" spans="1:19" ht="12.75">
      <c r="A43" s="105">
        <f t="shared" si="3"/>
        <v>40</v>
      </c>
      <c r="B43" s="113" t="s">
        <v>206</v>
      </c>
      <c r="C43" s="109">
        <v>1997</v>
      </c>
      <c r="D43" s="129"/>
      <c r="E43" s="131"/>
      <c r="F43" s="224">
        <v>0</v>
      </c>
      <c r="G43" s="131"/>
      <c r="H43" s="133"/>
      <c r="I43" s="225">
        <v>0</v>
      </c>
      <c r="J43" s="199"/>
      <c r="K43" s="226">
        <v>0</v>
      </c>
      <c r="L43" s="227"/>
      <c r="M43" s="228">
        <v>0</v>
      </c>
      <c r="N43" s="231">
        <v>37</v>
      </c>
      <c r="O43" s="120">
        <v>2</v>
      </c>
      <c r="P43" s="195"/>
      <c r="Q43" s="34">
        <v>0</v>
      </c>
      <c r="R43" s="29">
        <f t="shared" si="0"/>
        <v>2</v>
      </c>
      <c r="S43" s="29">
        <f t="shared" si="1"/>
        <v>2</v>
      </c>
    </row>
    <row r="44" spans="1:19" ht="12.75">
      <c r="A44" s="105">
        <f t="shared" si="3"/>
        <v>41</v>
      </c>
      <c r="B44" s="111" t="s">
        <v>207</v>
      </c>
      <c r="C44" s="237">
        <v>1997</v>
      </c>
      <c r="D44" s="32"/>
      <c r="E44" s="238"/>
      <c r="F44" s="239">
        <v>0</v>
      </c>
      <c r="G44" s="238"/>
      <c r="H44" s="240"/>
      <c r="I44" s="241">
        <v>0</v>
      </c>
      <c r="J44" s="201"/>
      <c r="K44" s="242">
        <v>0</v>
      </c>
      <c r="L44" s="243"/>
      <c r="M44" s="242">
        <v>0</v>
      </c>
      <c r="N44" s="231">
        <v>38</v>
      </c>
      <c r="O44" s="120">
        <v>2</v>
      </c>
      <c r="P44" s="195"/>
      <c r="Q44" s="34">
        <v>0</v>
      </c>
      <c r="R44" s="29">
        <f t="shared" si="0"/>
        <v>2</v>
      </c>
      <c r="S44" s="29">
        <f t="shared" si="1"/>
        <v>2</v>
      </c>
    </row>
  </sheetData>
  <sheetProtection/>
  <mergeCells count="7">
    <mergeCell ref="D2:F2"/>
    <mergeCell ref="G2:I2"/>
    <mergeCell ref="J2:K2"/>
    <mergeCell ref="L2:M2"/>
    <mergeCell ref="P2:Q2"/>
    <mergeCell ref="A1:S1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120" zoomScaleNormal="120" workbookViewId="0" topLeftCell="A1">
      <selection activeCell="W22" sqref="W22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1" customWidth="1"/>
    <col min="5" max="5" width="5.625" style="1" customWidth="1"/>
    <col min="6" max="6" width="5.75390625" style="7" customWidth="1"/>
    <col min="7" max="8" width="5.625" style="11" customWidth="1"/>
    <col min="9" max="9" width="5.75390625" style="7" customWidth="1"/>
    <col min="10" max="10" width="5.625" style="11" customWidth="1"/>
    <col min="11" max="11" width="5.75390625" style="7" customWidth="1"/>
    <col min="12" max="12" width="5.625" style="11" customWidth="1"/>
    <col min="13" max="15" width="5.75390625" style="7" customWidth="1"/>
    <col min="16" max="16" width="5.625" style="7" customWidth="1"/>
    <col min="17" max="17" width="5.75390625" style="7" customWidth="1"/>
    <col min="18" max="18" width="9.75390625" style="0" customWidth="1"/>
    <col min="19" max="19" width="10.625" style="7" customWidth="1"/>
  </cols>
  <sheetData>
    <row r="1" spans="1:19" s="2" customFormat="1" ht="21.75" customHeight="1" thickBot="1">
      <c r="A1" s="337" t="s">
        <v>208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22"/>
    </row>
    <row r="2" spans="1:19" ht="39" customHeight="1" thickBot="1">
      <c r="A2" s="4"/>
      <c r="B2" s="3"/>
      <c r="C2" s="3"/>
      <c r="D2" s="323" t="s">
        <v>158</v>
      </c>
      <c r="E2" s="324"/>
      <c r="F2" s="325"/>
      <c r="G2" s="323" t="s">
        <v>159</v>
      </c>
      <c r="H2" s="324"/>
      <c r="I2" s="325"/>
      <c r="J2" s="328" t="s">
        <v>117</v>
      </c>
      <c r="K2" s="329"/>
      <c r="L2" s="328" t="s">
        <v>116</v>
      </c>
      <c r="M2" s="329"/>
      <c r="N2" s="332" t="s">
        <v>169</v>
      </c>
      <c r="O2" s="333"/>
      <c r="P2" s="330" t="s">
        <v>189</v>
      </c>
      <c r="Q2" s="331"/>
      <c r="R2" s="27"/>
      <c r="S2" s="11"/>
    </row>
    <row r="3" spans="1:19" s="11" customFormat="1" ht="39" thickBot="1">
      <c r="A3" s="82" t="s">
        <v>7</v>
      </c>
      <c r="B3" s="83" t="s">
        <v>9</v>
      </c>
      <c r="C3" s="60" t="s">
        <v>70</v>
      </c>
      <c r="D3" s="9" t="s">
        <v>66</v>
      </c>
      <c r="E3" s="161" t="s">
        <v>68</v>
      </c>
      <c r="F3" s="15" t="s">
        <v>11</v>
      </c>
      <c r="G3" s="9" t="s">
        <v>66</v>
      </c>
      <c r="H3" s="161" t="s">
        <v>68</v>
      </c>
      <c r="I3" s="15" t="s">
        <v>11</v>
      </c>
      <c r="J3" s="9" t="s">
        <v>10</v>
      </c>
      <c r="K3" s="15" t="s">
        <v>11</v>
      </c>
      <c r="L3" s="9" t="s">
        <v>10</v>
      </c>
      <c r="M3" s="15" t="s">
        <v>11</v>
      </c>
      <c r="N3" s="9" t="s">
        <v>10</v>
      </c>
      <c r="O3" s="15" t="s">
        <v>11</v>
      </c>
      <c r="P3" s="9" t="s">
        <v>10</v>
      </c>
      <c r="Q3" s="15" t="s">
        <v>11</v>
      </c>
      <c r="R3" s="215" t="s">
        <v>191</v>
      </c>
      <c r="S3" s="110" t="s">
        <v>167</v>
      </c>
    </row>
    <row r="4" spans="1:19" s="1" customFormat="1" ht="27.75" customHeight="1">
      <c r="A4" s="84">
        <f>1</f>
        <v>1</v>
      </c>
      <c r="B4" s="317" t="s">
        <v>4</v>
      </c>
      <c r="C4" s="269" t="s">
        <v>1</v>
      </c>
      <c r="D4" s="160">
        <v>9</v>
      </c>
      <c r="E4" s="149">
        <v>5</v>
      </c>
      <c r="F4" s="135">
        <v>42</v>
      </c>
      <c r="G4" s="160">
        <v>4</v>
      </c>
      <c r="H4" s="156">
        <v>2</v>
      </c>
      <c r="I4" s="135">
        <v>55</v>
      </c>
      <c r="J4" s="39">
        <v>2</v>
      </c>
      <c r="K4" s="135">
        <v>55</v>
      </c>
      <c r="L4" s="31">
        <v>4</v>
      </c>
      <c r="M4" s="135">
        <v>45</v>
      </c>
      <c r="N4" s="274">
        <v>2</v>
      </c>
      <c r="O4" s="135">
        <v>55</v>
      </c>
      <c r="P4" s="31">
        <v>1</v>
      </c>
      <c r="Q4" s="135">
        <v>60</v>
      </c>
      <c r="R4" s="53">
        <f aca="true" t="shared" si="0" ref="R4:R27">F4+I4+K4+M4+O4+Q4</f>
        <v>312</v>
      </c>
      <c r="S4" s="8">
        <f aca="true" t="shared" si="1" ref="S4:S27">R4-MIN(F4,I4,K4,M4,O4,Q4)</f>
        <v>270</v>
      </c>
    </row>
    <row r="5" spans="1:19" s="1" customFormat="1" ht="27.75" customHeight="1">
      <c r="A5" s="85">
        <f aca="true" t="shared" si="2" ref="A5:A27">A4+1</f>
        <v>2</v>
      </c>
      <c r="B5" s="273" t="s">
        <v>5</v>
      </c>
      <c r="C5" s="80" t="s">
        <v>91</v>
      </c>
      <c r="D5" s="160">
        <v>10</v>
      </c>
      <c r="E5" s="149">
        <v>6</v>
      </c>
      <c r="F5" s="135">
        <v>39</v>
      </c>
      <c r="G5" s="160">
        <v>3</v>
      </c>
      <c r="H5" s="156">
        <v>1</v>
      </c>
      <c r="I5" s="135">
        <v>60</v>
      </c>
      <c r="J5" s="31">
        <v>4</v>
      </c>
      <c r="K5" s="135">
        <v>45</v>
      </c>
      <c r="L5" s="31">
        <v>2</v>
      </c>
      <c r="M5" s="135">
        <v>55</v>
      </c>
      <c r="N5" s="274">
        <v>1</v>
      </c>
      <c r="O5" s="135">
        <v>60</v>
      </c>
      <c r="P5" s="31">
        <v>8</v>
      </c>
      <c r="Q5" s="135">
        <v>33</v>
      </c>
      <c r="R5" s="211">
        <f t="shared" si="0"/>
        <v>292</v>
      </c>
      <c r="S5" s="29">
        <f t="shared" si="1"/>
        <v>259</v>
      </c>
    </row>
    <row r="6" spans="1:19" s="1" customFormat="1" ht="27.75" customHeight="1">
      <c r="A6" s="85">
        <f t="shared" si="2"/>
        <v>3</v>
      </c>
      <c r="B6" s="101" t="s">
        <v>8</v>
      </c>
      <c r="C6" s="80" t="s">
        <v>6</v>
      </c>
      <c r="D6" s="159">
        <v>6</v>
      </c>
      <c r="E6" s="141">
        <v>3</v>
      </c>
      <c r="F6" s="45">
        <v>50</v>
      </c>
      <c r="G6" s="159">
        <v>6</v>
      </c>
      <c r="H6" s="141">
        <v>3</v>
      </c>
      <c r="I6" s="45">
        <v>50</v>
      </c>
      <c r="J6" s="57">
        <v>5</v>
      </c>
      <c r="K6" s="45">
        <v>42</v>
      </c>
      <c r="L6" s="57">
        <v>3</v>
      </c>
      <c r="M6" s="135">
        <v>50</v>
      </c>
      <c r="N6" s="31">
        <v>4</v>
      </c>
      <c r="O6" s="135">
        <v>45</v>
      </c>
      <c r="P6" s="57">
        <v>2</v>
      </c>
      <c r="Q6" s="135">
        <v>55</v>
      </c>
      <c r="R6" s="211">
        <f t="shared" si="0"/>
        <v>292</v>
      </c>
      <c r="S6" s="29">
        <f t="shared" si="1"/>
        <v>250</v>
      </c>
    </row>
    <row r="7" spans="1:19" s="1" customFormat="1" ht="27.75" customHeight="1">
      <c r="A7" s="85">
        <f t="shared" si="2"/>
        <v>4</v>
      </c>
      <c r="B7" s="103" t="s">
        <v>18</v>
      </c>
      <c r="C7" s="50" t="s">
        <v>3</v>
      </c>
      <c r="D7" s="57">
        <v>6</v>
      </c>
      <c r="E7" s="136">
        <v>8</v>
      </c>
      <c r="F7" s="45">
        <v>33</v>
      </c>
      <c r="G7" s="57">
        <v>2</v>
      </c>
      <c r="H7" s="141">
        <v>6</v>
      </c>
      <c r="I7" s="45">
        <v>39</v>
      </c>
      <c r="J7" s="31">
        <v>8</v>
      </c>
      <c r="K7" s="45">
        <v>33</v>
      </c>
      <c r="L7" s="57">
        <v>5</v>
      </c>
      <c r="M7" s="45">
        <v>42</v>
      </c>
      <c r="N7" s="31">
        <v>5</v>
      </c>
      <c r="O7" s="135">
        <v>42</v>
      </c>
      <c r="P7" s="31">
        <v>6</v>
      </c>
      <c r="Q7" s="135">
        <v>39</v>
      </c>
      <c r="R7" s="211">
        <f t="shared" si="0"/>
        <v>228</v>
      </c>
      <c r="S7" s="29">
        <f t="shared" si="1"/>
        <v>195</v>
      </c>
    </row>
    <row r="8" spans="1:19" s="1" customFormat="1" ht="27.75" customHeight="1">
      <c r="A8" s="85">
        <f t="shared" si="2"/>
        <v>5</v>
      </c>
      <c r="B8" s="271" t="s">
        <v>2</v>
      </c>
      <c r="C8" s="185" t="s">
        <v>3</v>
      </c>
      <c r="D8" s="57">
        <v>4</v>
      </c>
      <c r="E8" s="136">
        <v>7</v>
      </c>
      <c r="F8" s="45">
        <v>36</v>
      </c>
      <c r="G8" s="57">
        <v>3</v>
      </c>
      <c r="H8" s="136">
        <v>7</v>
      </c>
      <c r="I8" s="143">
        <v>36</v>
      </c>
      <c r="J8" s="57">
        <v>7</v>
      </c>
      <c r="K8" s="45">
        <v>36</v>
      </c>
      <c r="L8" s="31">
        <v>6</v>
      </c>
      <c r="M8" s="45">
        <v>39</v>
      </c>
      <c r="N8" s="31">
        <v>7</v>
      </c>
      <c r="O8" s="135">
        <v>36</v>
      </c>
      <c r="P8" s="31">
        <v>5</v>
      </c>
      <c r="Q8" s="135">
        <v>42</v>
      </c>
      <c r="R8" s="211">
        <f t="shared" si="0"/>
        <v>225</v>
      </c>
      <c r="S8" s="29">
        <f t="shared" si="1"/>
        <v>189</v>
      </c>
    </row>
    <row r="9" spans="1:19" s="1" customFormat="1" ht="27.75" customHeight="1">
      <c r="A9" s="85">
        <f t="shared" si="2"/>
        <v>6</v>
      </c>
      <c r="B9" s="104" t="s">
        <v>14</v>
      </c>
      <c r="C9" s="186" t="s">
        <v>15</v>
      </c>
      <c r="D9" s="57">
        <v>7</v>
      </c>
      <c r="E9" s="136">
        <v>9</v>
      </c>
      <c r="F9" s="45">
        <v>30</v>
      </c>
      <c r="G9" s="57">
        <v>4</v>
      </c>
      <c r="H9" s="136">
        <v>8</v>
      </c>
      <c r="I9" s="143">
        <v>33</v>
      </c>
      <c r="J9" s="57">
        <v>9</v>
      </c>
      <c r="K9" s="45">
        <v>30</v>
      </c>
      <c r="L9" s="57">
        <v>7</v>
      </c>
      <c r="M9" s="45">
        <v>36</v>
      </c>
      <c r="N9" s="31">
        <v>16</v>
      </c>
      <c r="O9" s="135">
        <v>13</v>
      </c>
      <c r="P9" s="31">
        <v>11</v>
      </c>
      <c r="Q9" s="135">
        <v>23</v>
      </c>
      <c r="R9" s="211">
        <f t="shared" si="0"/>
        <v>165</v>
      </c>
      <c r="S9" s="29">
        <f t="shared" si="1"/>
        <v>152</v>
      </c>
    </row>
    <row r="10" spans="1:19" s="1" customFormat="1" ht="27.75" customHeight="1">
      <c r="A10" s="85">
        <f t="shared" si="2"/>
        <v>7</v>
      </c>
      <c r="B10" s="267" t="s">
        <v>12</v>
      </c>
      <c r="C10" s="80" t="s">
        <v>13</v>
      </c>
      <c r="D10" s="159">
        <v>5</v>
      </c>
      <c r="E10" s="141">
        <v>2</v>
      </c>
      <c r="F10" s="45">
        <v>55</v>
      </c>
      <c r="G10" s="159">
        <v>11</v>
      </c>
      <c r="H10" s="141">
        <v>5</v>
      </c>
      <c r="I10" s="45">
        <v>42</v>
      </c>
      <c r="J10" s="57">
        <v>3</v>
      </c>
      <c r="K10" s="45">
        <v>50</v>
      </c>
      <c r="L10" s="31" t="s">
        <v>168</v>
      </c>
      <c r="M10" s="45">
        <v>0</v>
      </c>
      <c r="N10" s="263"/>
      <c r="O10" s="270">
        <v>0</v>
      </c>
      <c r="P10" s="263"/>
      <c r="Q10" s="270">
        <v>0</v>
      </c>
      <c r="R10" s="211">
        <f t="shared" si="0"/>
        <v>147</v>
      </c>
      <c r="S10" s="29">
        <f t="shared" si="1"/>
        <v>147</v>
      </c>
    </row>
    <row r="11" spans="1:19" s="1" customFormat="1" ht="27.75" customHeight="1">
      <c r="A11" s="87">
        <f t="shared" si="2"/>
        <v>8</v>
      </c>
      <c r="B11" s="102" t="s">
        <v>142</v>
      </c>
      <c r="C11" s="100" t="s">
        <v>143</v>
      </c>
      <c r="D11" s="259"/>
      <c r="E11" s="260"/>
      <c r="F11" s="261">
        <v>0</v>
      </c>
      <c r="G11" s="259"/>
      <c r="H11" s="262"/>
      <c r="I11" s="261">
        <v>0</v>
      </c>
      <c r="J11" s="31">
        <v>6</v>
      </c>
      <c r="K11" s="45">
        <v>39</v>
      </c>
      <c r="L11" s="31">
        <v>8</v>
      </c>
      <c r="M11" s="45">
        <v>33</v>
      </c>
      <c r="N11" s="31">
        <v>10</v>
      </c>
      <c r="O11" s="135">
        <v>27</v>
      </c>
      <c r="P11" s="31">
        <v>4</v>
      </c>
      <c r="Q11" s="135">
        <v>45</v>
      </c>
      <c r="R11" s="211">
        <f t="shared" si="0"/>
        <v>144</v>
      </c>
      <c r="S11" s="29">
        <f t="shared" si="1"/>
        <v>144</v>
      </c>
    </row>
    <row r="12" spans="1:19" s="1" customFormat="1" ht="27.75" customHeight="1">
      <c r="A12" s="87">
        <f t="shared" si="2"/>
        <v>9</v>
      </c>
      <c r="B12" s="103" t="s">
        <v>101</v>
      </c>
      <c r="C12" s="50" t="s">
        <v>113</v>
      </c>
      <c r="D12" s="57">
        <v>10</v>
      </c>
      <c r="E12" s="136">
        <v>10</v>
      </c>
      <c r="F12" s="45">
        <v>27</v>
      </c>
      <c r="G12" s="142" t="s">
        <v>90</v>
      </c>
      <c r="H12" s="136" t="s">
        <v>118</v>
      </c>
      <c r="I12" s="143">
        <v>0</v>
      </c>
      <c r="J12" s="57">
        <v>11</v>
      </c>
      <c r="K12" s="45">
        <v>23</v>
      </c>
      <c r="L12" s="57">
        <v>11</v>
      </c>
      <c r="M12" s="45">
        <v>23</v>
      </c>
      <c r="N12" s="31">
        <v>14</v>
      </c>
      <c r="O12" s="135">
        <v>17</v>
      </c>
      <c r="P12" s="31">
        <v>16</v>
      </c>
      <c r="Q12" s="135">
        <v>13</v>
      </c>
      <c r="R12" s="211">
        <f t="shared" si="0"/>
        <v>103</v>
      </c>
      <c r="S12" s="29">
        <f t="shared" si="1"/>
        <v>103</v>
      </c>
    </row>
    <row r="13" spans="1:19" s="1" customFormat="1" ht="27.75" customHeight="1">
      <c r="A13" s="87">
        <f t="shared" si="2"/>
        <v>10</v>
      </c>
      <c r="B13" s="101" t="s">
        <v>144</v>
      </c>
      <c r="C13" s="80" t="s">
        <v>145</v>
      </c>
      <c r="D13" s="263"/>
      <c r="E13" s="265"/>
      <c r="F13" s="264">
        <v>0</v>
      </c>
      <c r="G13" s="263"/>
      <c r="H13" s="265"/>
      <c r="I13" s="264">
        <v>0</v>
      </c>
      <c r="J13" s="31">
        <v>10</v>
      </c>
      <c r="K13" s="45">
        <v>27</v>
      </c>
      <c r="L13" s="31">
        <v>10</v>
      </c>
      <c r="M13" s="45">
        <v>27</v>
      </c>
      <c r="N13" s="31">
        <v>13</v>
      </c>
      <c r="O13" s="135">
        <v>19</v>
      </c>
      <c r="P13" s="263"/>
      <c r="Q13" s="270">
        <v>0</v>
      </c>
      <c r="R13" s="211">
        <f t="shared" si="0"/>
        <v>73</v>
      </c>
      <c r="S13" s="29">
        <f t="shared" si="1"/>
        <v>73</v>
      </c>
    </row>
    <row r="14" spans="1:19" s="1" customFormat="1" ht="27.75" customHeight="1">
      <c r="A14" s="87">
        <f t="shared" si="2"/>
        <v>11</v>
      </c>
      <c r="B14" s="101" t="s">
        <v>209</v>
      </c>
      <c r="C14" s="80" t="s">
        <v>210</v>
      </c>
      <c r="D14" s="259"/>
      <c r="E14" s="260"/>
      <c r="F14" s="261">
        <v>0</v>
      </c>
      <c r="G14" s="259"/>
      <c r="H14" s="262"/>
      <c r="I14" s="261">
        <v>0</v>
      </c>
      <c r="J14" s="263"/>
      <c r="K14" s="123">
        <v>0</v>
      </c>
      <c r="L14" s="263"/>
      <c r="M14" s="123">
        <v>0</v>
      </c>
      <c r="N14" s="31">
        <v>6</v>
      </c>
      <c r="O14" s="135">
        <v>39</v>
      </c>
      <c r="P14" s="31">
        <v>12</v>
      </c>
      <c r="Q14" s="135">
        <v>21</v>
      </c>
      <c r="R14" s="211">
        <f t="shared" si="0"/>
        <v>60</v>
      </c>
      <c r="S14" s="29">
        <f t="shared" si="1"/>
        <v>60</v>
      </c>
    </row>
    <row r="15" spans="1:19" s="1" customFormat="1" ht="27.75" customHeight="1">
      <c r="A15" s="87">
        <f t="shared" si="2"/>
        <v>12</v>
      </c>
      <c r="B15" s="101" t="s">
        <v>211</v>
      </c>
      <c r="C15" s="80" t="s">
        <v>212</v>
      </c>
      <c r="D15" s="263"/>
      <c r="E15" s="265"/>
      <c r="F15" s="264">
        <v>0</v>
      </c>
      <c r="G15" s="263"/>
      <c r="H15" s="265"/>
      <c r="I15" s="264">
        <v>0</v>
      </c>
      <c r="J15" s="263"/>
      <c r="K15" s="123">
        <v>0</v>
      </c>
      <c r="L15" s="263"/>
      <c r="M15" s="123">
        <v>0</v>
      </c>
      <c r="N15" s="31">
        <v>11</v>
      </c>
      <c r="O15" s="135">
        <v>23</v>
      </c>
      <c r="P15" s="31">
        <v>10</v>
      </c>
      <c r="Q15" s="135">
        <v>27</v>
      </c>
      <c r="R15" s="211">
        <f t="shared" si="0"/>
        <v>50</v>
      </c>
      <c r="S15" s="29">
        <f t="shared" si="1"/>
        <v>50</v>
      </c>
    </row>
    <row r="16" spans="1:19" s="1" customFormat="1" ht="27.75" customHeight="1">
      <c r="A16" s="88">
        <f t="shared" si="2"/>
        <v>13</v>
      </c>
      <c r="B16" s="268" t="s">
        <v>213</v>
      </c>
      <c r="C16" s="172" t="s">
        <v>214</v>
      </c>
      <c r="D16" s="259"/>
      <c r="E16" s="260"/>
      <c r="F16" s="261">
        <v>0</v>
      </c>
      <c r="G16" s="259"/>
      <c r="H16" s="262"/>
      <c r="I16" s="261">
        <v>0</v>
      </c>
      <c r="J16" s="272"/>
      <c r="K16" s="123">
        <v>0</v>
      </c>
      <c r="L16" s="263"/>
      <c r="M16" s="123">
        <v>0</v>
      </c>
      <c r="N16" s="31">
        <v>15</v>
      </c>
      <c r="O16" s="135">
        <v>15</v>
      </c>
      <c r="P16" s="31">
        <v>9</v>
      </c>
      <c r="Q16" s="135">
        <v>30</v>
      </c>
      <c r="R16" s="211">
        <f t="shared" si="0"/>
        <v>45</v>
      </c>
      <c r="S16" s="29">
        <f t="shared" si="1"/>
        <v>45</v>
      </c>
    </row>
    <row r="17" spans="1:19" ht="25.5">
      <c r="A17" s="257">
        <f t="shared" si="2"/>
        <v>14</v>
      </c>
      <c r="B17" s="101" t="s">
        <v>215</v>
      </c>
      <c r="C17" s="80" t="s">
        <v>216</v>
      </c>
      <c r="D17" s="263"/>
      <c r="E17" s="265"/>
      <c r="F17" s="264">
        <v>0</v>
      </c>
      <c r="G17" s="263"/>
      <c r="H17" s="265"/>
      <c r="I17" s="264">
        <v>0</v>
      </c>
      <c r="J17" s="263"/>
      <c r="K17" s="123">
        <v>0</v>
      </c>
      <c r="L17" s="263"/>
      <c r="M17" s="123">
        <v>0</v>
      </c>
      <c r="N17" s="31">
        <v>19</v>
      </c>
      <c r="O17" s="135">
        <v>7</v>
      </c>
      <c r="P17" s="31">
        <v>7</v>
      </c>
      <c r="Q17" s="135">
        <v>36</v>
      </c>
      <c r="R17" s="211">
        <f t="shared" si="0"/>
        <v>43</v>
      </c>
      <c r="S17" s="29">
        <f t="shared" si="1"/>
        <v>43</v>
      </c>
    </row>
    <row r="18" spans="1:19" ht="25.5">
      <c r="A18" s="258">
        <f t="shared" si="2"/>
        <v>15</v>
      </c>
      <c r="B18" s="101" t="s">
        <v>217</v>
      </c>
      <c r="C18" s="80" t="s">
        <v>218</v>
      </c>
      <c r="D18" s="263"/>
      <c r="E18" s="265"/>
      <c r="F18" s="264">
        <v>0</v>
      </c>
      <c r="G18" s="263"/>
      <c r="H18" s="265"/>
      <c r="I18" s="264">
        <v>0</v>
      </c>
      <c r="J18" s="263"/>
      <c r="K18" s="123">
        <v>0</v>
      </c>
      <c r="L18" s="263"/>
      <c r="M18" s="123">
        <v>0</v>
      </c>
      <c r="N18" s="31">
        <v>12</v>
      </c>
      <c r="O18" s="135">
        <v>21</v>
      </c>
      <c r="P18" s="31">
        <v>14</v>
      </c>
      <c r="Q18" s="135">
        <v>17</v>
      </c>
      <c r="R18" s="211">
        <f t="shared" si="0"/>
        <v>38</v>
      </c>
      <c r="S18" s="29">
        <f t="shared" si="1"/>
        <v>38</v>
      </c>
    </row>
    <row r="19" spans="1:19" ht="25.5">
      <c r="A19" s="258">
        <f t="shared" si="2"/>
        <v>16</v>
      </c>
      <c r="B19" s="101" t="s">
        <v>120</v>
      </c>
      <c r="C19" s="80" t="s">
        <v>125</v>
      </c>
      <c r="D19" s="263"/>
      <c r="E19" s="265"/>
      <c r="F19" s="264">
        <v>0</v>
      </c>
      <c r="G19" s="263"/>
      <c r="H19" s="265"/>
      <c r="I19" s="264">
        <v>0</v>
      </c>
      <c r="J19" s="31" t="s">
        <v>90</v>
      </c>
      <c r="K19" s="266">
        <v>0</v>
      </c>
      <c r="L19" s="31">
        <v>12</v>
      </c>
      <c r="M19" s="45">
        <v>21</v>
      </c>
      <c r="N19" s="31">
        <v>22</v>
      </c>
      <c r="O19" s="135">
        <v>2</v>
      </c>
      <c r="P19" s="31">
        <v>19</v>
      </c>
      <c r="Q19" s="135">
        <v>7</v>
      </c>
      <c r="R19" s="211">
        <f t="shared" si="0"/>
        <v>30</v>
      </c>
      <c r="S19" s="29">
        <f t="shared" si="1"/>
        <v>30</v>
      </c>
    </row>
    <row r="20" spans="1:19" ht="25.5">
      <c r="A20" s="257">
        <f t="shared" si="2"/>
        <v>17</v>
      </c>
      <c r="B20" s="101" t="s">
        <v>219</v>
      </c>
      <c r="C20" s="80" t="s">
        <v>220</v>
      </c>
      <c r="D20" s="263"/>
      <c r="E20" s="265"/>
      <c r="F20" s="264">
        <v>0</v>
      </c>
      <c r="G20" s="263"/>
      <c r="H20" s="265"/>
      <c r="I20" s="264">
        <v>0</v>
      </c>
      <c r="J20" s="263"/>
      <c r="K20" s="123">
        <v>0</v>
      </c>
      <c r="L20" s="263"/>
      <c r="M20" s="123">
        <v>0</v>
      </c>
      <c r="N20" s="31">
        <v>18</v>
      </c>
      <c r="O20" s="135">
        <v>9</v>
      </c>
      <c r="P20" s="31">
        <v>13</v>
      </c>
      <c r="Q20" s="135">
        <v>19</v>
      </c>
      <c r="R20" s="211">
        <f t="shared" si="0"/>
        <v>28</v>
      </c>
      <c r="S20" s="29">
        <f t="shared" si="1"/>
        <v>28</v>
      </c>
    </row>
    <row r="21" spans="1:19" ht="25.5">
      <c r="A21" s="258">
        <f t="shared" si="2"/>
        <v>18</v>
      </c>
      <c r="B21" s="101" t="s">
        <v>221</v>
      </c>
      <c r="C21" s="80" t="s">
        <v>125</v>
      </c>
      <c r="D21" s="263"/>
      <c r="E21" s="265"/>
      <c r="F21" s="264">
        <v>0</v>
      </c>
      <c r="G21" s="263"/>
      <c r="H21" s="265"/>
      <c r="I21" s="264">
        <v>0</v>
      </c>
      <c r="J21" s="263"/>
      <c r="K21" s="123">
        <v>0</v>
      </c>
      <c r="L21" s="263"/>
      <c r="M21" s="123">
        <v>0</v>
      </c>
      <c r="N21" s="31">
        <v>21</v>
      </c>
      <c r="O21" s="135">
        <v>2</v>
      </c>
      <c r="P21" s="31">
        <v>15</v>
      </c>
      <c r="Q21" s="135">
        <v>15</v>
      </c>
      <c r="R21" s="211">
        <f t="shared" si="0"/>
        <v>17</v>
      </c>
      <c r="S21" s="29">
        <f t="shared" si="1"/>
        <v>17</v>
      </c>
    </row>
    <row r="22" spans="1:19" ht="25.5">
      <c r="A22" s="258">
        <f t="shared" si="2"/>
        <v>19</v>
      </c>
      <c r="B22" s="101" t="s">
        <v>222</v>
      </c>
      <c r="C22" s="80" t="s">
        <v>145</v>
      </c>
      <c r="D22" s="263"/>
      <c r="E22" s="265"/>
      <c r="F22" s="264">
        <v>0</v>
      </c>
      <c r="G22" s="263"/>
      <c r="H22" s="265"/>
      <c r="I22" s="264">
        <v>0</v>
      </c>
      <c r="J22" s="263"/>
      <c r="K22" s="123">
        <v>0</v>
      </c>
      <c r="L22" s="263"/>
      <c r="M22" s="123">
        <v>0</v>
      </c>
      <c r="N22" s="31">
        <v>20</v>
      </c>
      <c r="O22" s="135">
        <v>5</v>
      </c>
      <c r="P22" s="31">
        <v>17</v>
      </c>
      <c r="Q22" s="135">
        <v>11</v>
      </c>
      <c r="R22" s="211">
        <f t="shared" si="0"/>
        <v>16</v>
      </c>
      <c r="S22" s="29">
        <f t="shared" si="1"/>
        <v>16</v>
      </c>
    </row>
    <row r="23" spans="1:19" ht="25.5">
      <c r="A23" s="257">
        <f t="shared" si="2"/>
        <v>20</v>
      </c>
      <c r="B23" s="101" t="s">
        <v>223</v>
      </c>
      <c r="C23" s="80" t="s">
        <v>224</v>
      </c>
      <c r="D23" s="263"/>
      <c r="E23" s="265"/>
      <c r="F23" s="264">
        <v>0</v>
      </c>
      <c r="G23" s="263"/>
      <c r="H23" s="265"/>
      <c r="I23" s="264">
        <v>0</v>
      </c>
      <c r="J23" s="263"/>
      <c r="K23" s="123">
        <v>0</v>
      </c>
      <c r="L23" s="263"/>
      <c r="M23" s="123">
        <v>0</v>
      </c>
      <c r="N23" s="31">
        <v>17</v>
      </c>
      <c r="O23" s="135">
        <v>11</v>
      </c>
      <c r="P23" s="263"/>
      <c r="Q23" s="270">
        <v>0</v>
      </c>
      <c r="R23" s="211">
        <f t="shared" si="0"/>
        <v>11</v>
      </c>
      <c r="S23" s="29">
        <f t="shared" si="1"/>
        <v>11</v>
      </c>
    </row>
    <row r="24" spans="1:19" ht="25.5">
      <c r="A24" s="258">
        <f t="shared" si="2"/>
        <v>21</v>
      </c>
      <c r="B24" s="101" t="s">
        <v>225</v>
      </c>
      <c r="C24" s="80" t="s">
        <v>226</v>
      </c>
      <c r="D24" s="263"/>
      <c r="E24" s="265"/>
      <c r="F24" s="264">
        <v>0</v>
      </c>
      <c r="G24" s="263"/>
      <c r="H24" s="265"/>
      <c r="I24" s="264">
        <v>0</v>
      </c>
      <c r="J24" s="263"/>
      <c r="K24" s="123">
        <v>0</v>
      </c>
      <c r="L24" s="263"/>
      <c r="M24" s="123">
        <v>0</v>
      </c>
      <c r="N24" s="195" t="s">
        <v>141</v>
      </c>
      <c r="O24" s="270">
        <v>0</v>
      </c>
      <c r="P24" s="31">
        <v>18</v>
      </c>
      <c r="Q24" s="135">
        <v>9</v>
      </c>
      <c r="R24" s="211">
        <f t="shared" si="0"/>
        <v>9</v>
      </c>
      <c r="S24" s="29">
        <f t="shared" si="1"/>
        <v>9</v>
      </c>
    </row>
    <row r="25" spans="1:19" ht="25.5">
      <c r="A25" s="258">
        <f t="shared" si="2"/>
        <v>22</v>
      </c>
      <c r="B25" s="101" t="s">
        <v>227</v>
      </c>
      <c r="C25" s="80" t="s">
        <v>228</v>
      </c>
      <c r="D25" s="263"/>
      <c r="E25" s="265"/>
      <c r="F25" s="264">
        <v>0</v>
      </c>
      <c r="G25" s="263"/>
      <c r="H25" s="265"/>
      <c r="I25" s="264">
        <v>0</v>
      </c>
      <c r="J25" s="263"/>
      <c r="K25" s="123">
        <v>0</v>
      </c>
      <c r="L25" s="263"/>
      <c r="M25" s="123">
        <v>0</v>
      </c>
      <c r="N25" s="31">
        <v>23</v>
      </c>
      <c r="O25" s="135">
        <v>2</v>
      </c>
      <c r="P25" s="31">
        <v>20</v>
      </c>
      <c r="Q25" s="135">
        <v>5</v>
      </c>
      <c r="R25" s="211">
        <f t="shared" si="0"/>
        <v>7</v>
      </c>
      <c r="S25" s="29">
        <f t="shared" si="1"/>
        <v>7</v>
      </c>
    </row>
    <row r="26" spans="1:19" ht="25.5">
      <c r="A26" s="257">
        <f t="shared" si="2"/>
        <v>23</v>
      </c>
      <c r="B26" s="101" t="s">
        <v>229</v>
      </c>
      <c r="C26" s="80" t="s">
        <v>113</v>
      </c>
      <c r="D26" s="263"/>
      <c r="E26" s="265"/>
      <c r="F26" s="264">
        <v>0</v>
      </c>
      <c r="G26" s="263"/>
      <c r="H26" s="265"/>
      <c r="I26" s="264">
        <v>0</v>
      </c>
      <c r="J26" s="263"/>
      <c r="K26" s="123">
        <v>0</v>
      </c>
      <c r="L26" s="263"/>
      <c r="M26" s="123">
        <v>0</v>
      </c>
      <c r="N26" s="195" t="s">
        <v>141</v>
      </c>
      <c r="O26" s="270">
        <v>0</v>
      </c>
      <c r="P26" s="31">
        <v>21</v>
      </c>
      <c r="Q26" s="135">
        <v>2</v>
      </c>
      <c r="R26" s="211">
        <f t="shared" si="0"/>
        <v>2</v>
      </c>
      <c r="S26" s="29">
        <f t="shared" si="1"/>
        <v>2</v>
      </c>
    </row>
    <row r="27" spans="1:19" ht="25.5">
      <c r="A27" s="258">
        <f t="shared" si="2"/>
        <v>24</v>
      </c>
      <c r="B27" s="101" t="s">
        <v>230</v>
      </c>
      <c r="C27" s="80" t="s">
        <v>224</v>
      </c>
      <c r="D27" s="263"/>
      <c r="E27" s="265"/>
      <c r="F27" s="264">
        <v>0</v>
      </c>
      <c r="G27" s="263"/>
      <c r="H27" s="265"/>
      <c r="I27" s="264">
        <v>0</v>
      </c>
      <c r="J27" s="263"/>
      <c r="K27" s="123">
        <v>0</v>
      </c>
      <c r="L27" s="263"/>
      <c r="M27" s="123">
        <v>0</v>
      </c>
      <c r="N27" s="195" t="s">
        <v>141</v>
      </c>
      <c r="O27" s="270">
        <v>0</v>
      </c>
      <c r="P27" s="31">
        <v>22</v>
      </c>
      <c r="Q27" s="45">
        <v>2</v>
      </c>
      <c r="R27" s="211">
        <f t="shared" si="0"/>
        <v>2</v>
      </c>
      <c r="S27" s="29">
        <f t="shared" si="1"/>
        <v>2</v>
      </c>
    </row>
  </sheetData>
  <sheetProtection/>
  <mergeCells count="7">
    <mergeCell ref="J2:K2"/>
    <mergeCell ref="L2:M2"/>
    <mergeCell ref="D2:F2"/>
    <mergeCell ref="G2:I2"/>
    <mergeCell ref="P2:Q2"/>
    <mergeCell ref="A1:S1"/>
    <mergeCell ref="N2:O2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1"/>
  <sheetViews>
    <sheetView zoomScale="120" zoomScaleNormal="120" zoomScalePageLayoutView="150" workbookViewId="0" topLeftCell="A1">
      <selection activeCell="W12" sqref="W12"/>
    </sheetView>
  </sheetViews>
  <sheetFormatPr defaultColWidth="9.00390625" defaultRowHeight="12.75"/>
  <cols>
    <col min="1" max="1" width="6.25390625" style="1" customWidth="1"/>
    <col min="2" max="2" width="20.625" style="18" customWidth="1"/>
    <col min="3" max="3" width="7.1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5" width="5.75390625" style="5" customWidth="1"/>
    <col min="16" max="16" width="5.625" style="5" customWidth="1"/>
    <col min="17" max="17" width="5.75390625" style="5" customWidth="1"/>
    <col min="18" max="18" width="9.75390625" style="1" customWidth="1"/>
    <col min="19" max="19" width="10.75390625" style="1" customWidth="1"/>
    <col min="20" max="16384" width="9.125" style="1" customWidth="1"/>
  </cols>
  <sheetData>
    <row r="1" spans="1:19" s="12" customFormat="1" ht="21.75" customHeight="1" thickBot="1">
      <c r="A1" s="320" t="s">
        <v>254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2"/>
    </row>
    <row r="2" spans="1:19" ht="39" customHeight="1" thickBot="1">
      <c r="A2" s="4"/>
      <c r="B2" s="14"/>
      <c r="C2" s="3"/>
      <c r="D2" s="323" t="s">
        <v>158</v>
      </c>
      <c r="E2" s="324"/>
      <c r="F2" s="339"/>
      <c r="G2" s="323" t="s">
        <v>159</v>
      </c>
      <c r="H2" s="324"/>
      <c r="I2" s="339"/>
      <c r="J2" s="326" t="s">
        <v>117</v>
      </c>
      <c r="K2" s="327"/>
      <c r="L2" s="328" t="s">
        <v>116</v>
      </c>
      <c r="M2" s="329"/>
      <c r="N2" s="332" t="s">
        <v>169</v>
      </c>
      <c r="O2" s="333"/>
      <c r="P2" s="330" t="s">
        <v>189</v>
      </c>
      <c r="Q2" s="331"/>
      <c r="R2" s="27"/>
      <c r="S2" s="11"/>
    </row>
    <row r="3" spans="1:19" s="11" customFormat="1" ht="39" thickBot="1">
      <c r="A3" s="82" t="s">
        <v>7</v>
      </c>
      <c r="B3" s="83" t="s">
        <v>9</v>
      </c>
      <c r="C3" s="60" t="s">
        <v>70</v>
      </c>
      <c r="D3" s="9" t="s">
        <v>66</v>
      </c>
      <c r="E3" s="10" t="s">
        <v>68</v>
      </c>
      <c r="F3" s="15" t="s">
        <v>11</v>
      </c>
      <c r="G3" s="9" t="s">
        <v>66</v>
      </c>
      <c r="H3" s="10" t="s">
        <v>68</v>
      </c>
      <c r="I3" s="15" t="s">
        <v>11</v>
      </c>
      <c r="J3" s="9" t="s">
        <v>10</v>
      </c>
      <c r="K3" s="15" t="s">
        <v>11</v>
      </c>
      <c r="L3" s="9" t="s">
        <v>10</v>
      </c>
      <c r="M3" s="15" t="s">
        <v>11</v>
      </c>
      <c r="N3" s="9" t="s">
        <v>10</v>
      </c>
      <c r="O3" s="15" t="s">
        <v>11</v>
      </c>
      <c r="P3" s="9" t="s">
        <v>10</v>
      </c>
      <c r="Q3" s="15" t="s">
        <v>11</v>
      </c>
      <c r="R3" s="215" t="s">
        <v>191</v>
      </c>
      <c r="S3" s="110" t="s">
        <v>167</v>
      </c>
    </row>
    <row r="4" spans="1:19" ht="13.5" customHeight="1">
      <c r="A4" s="84">
        <f>1</f>
        <v>1</v>
      </c>
      <c r="B4" s="291" t="s">
        <v>32</v>
      </c>
      <c r="C4" s="89">
        <v>1992</v>
      </c>
      <c r="D4" s="160">
        <v>21</v>
      </c>
      <c r="E4" s="153">
        <v>2</v>
      </c>
      <c r="F4" s="120">
        <v>55</v>
      </c>
      <c r="G4" s="160">
        <v>25</v>
      </c>
      <c r="H4" s="155">
        <v>4</v>
      </c>
      <c r="I4" s="120">
        <v>44</v>
      </c>
      <c r="J4" s="69">
        <v>4</v>
      </c>
      <c r="K4" s="75">
        <v>44</v>
      </c>
      <c r="L4" s="69">
        <v>1</v>
      </c>
      <c r="M4" s="75">
        <v>60</v>
      </c>
      <c r="N4" s="292">
        <v>1</v>
      </c>
      <c r="O4" s="75">
        <v>60</v>
      </c>
      <c r="P4" s="69">
        <v>2</v>
      </c>
      <c r="Q4" s="75">
        <v>55</v>
      </c>
      <c r="R4" s="53">
        <f aca="true" t="shared" si="0" ref="R4:R35">F4+I4+K4+M4+O4+Q4</f>
        <v>318</v>
      </c>
      <c r="S4" s="8">
        <f aca="true" t="shared" si="1" ref="S4:S35">R4-MIN(F4,I4,K4,M4,O4,Q4)</f>
        <v>274</v>
      </c>
    </row>
    <row r="5" spans="1:19" ht="13.5" customHeight="1">
      <c r="A5" s="85">
        <f aca="true" t="shared" si="2" ref="A5:A68">A4+1</f>
        <v>2</v>
      </c>
      <c r="B5" s="54" t="s">
        <v>30</v>
      </c>
      <c r="C5" s="90">
        <v>1994</v>
      </c>
      <c r="D5" s="160">
        <v>31</v>
      </c>
      <c r="E5" s="139">
        <v>17</v>
      </c>
      <c r="F5" s="44">
        <v>28</v>
      </c>
      <c r="G5" s="160">
        <v>22</v>
      </c>
      <c r="H5" s="166">
        <v>2</v>
      </c>
      <c r="I5" s="44">
        <v>55</v>
      </c>
      <c r="J5" s="69">
        <v>2</v>
      </c>
      <c r="K5" s="75">
        <v>55</v>
      </c>
      <c r="L5" s="69">
        <v>2</v>
      </c>
      <c r="M5" s="75">
        <v>55</v>
      </c>
      <c r="N5" s="69">
        <v>7</v>
      </c>
      <c r="O5" s="75">
        <v>41</v>
      </c>
      <c r="P5" s="69">
        <v>3</v>
      </c>
      <c r="Q5" s="75">
        <v>50</v>
      </c>
      <c r="R5" s="211">
        <f t="shared" si="0"/>
        <v>284</v>
      </c>
      <c r="S5" s="29">
        <f t="shared" si="1"/>
        <v>256</v>
      </c>
    </row>
    <row r="6" spans="1:19" ht="13.5" customHeight="1">
      <c r="A6" s="85">
        <f t="shared" si="2"/>
        <v>3</v>
      </c>
      <c r="B6" s="54" t="s">
        <v>29</v>
      </c>
      <c r="C6" s="89">
        <v>1991</v>
      </c>
      <c r="D6" s="160">
        <v>27</v>
      </c>
      <c r="E6" s="139">
        <v>3</v>
      </c>
      <c r="F6" s="44">
        <v>50</v>
      </c>
      <c r="G6" s="160">
        <v>24</v>
      </c>
      <c r="H6" s="166">
        <v>3</v>
      </c>
      <c r="I6" s="44">
        <v>50</v>
      </c>
      <c r="J6" s="69">
        <v>3</v>
      </c>
      <c r="K6" s="75">
        <v>50</v>
      </c>
      <c r="L6" s="69">
        <v>5</v>
      </c>
      <c r="M6" s="75">
        <v>43</v>
      </c>
      <c r="N6" s="69">
        <v>5</v>
      </c>
      <c r="O6" s="75">
        <v>43</v>
      </c>
      <c r="P6" s="69">
        <v>23</v>
      </c>
      <c r="Q6" s="75">
        <v>22</v>
      </c>
      <c r="R6" s="211">
        <f t="shared" si="0"/>
        <v>258</v>
      </c>
      <c r="S6" s="29">
        <f t="shared" si="1"/>
        <v>236</v>
      </c>
    </row>
    <row r="7" spans="1:19" ht="13.5" customHeight="1">
      <c r="A7" s="87">
        <f t="shared" si="2"/>
        <v>4</v>
      </c>
      <c r="B7" s="54" t="s">
        <v>26</v>
      </c>
      <c r="C7" s="89">
        <v>1996</v>
      </c>
      <c r="D7" s="57">
        <v>26</v>
      </c>
      <c r="E7" s="136">
        <v>4</v>
      </c>
      <c r="F7" s="44">
        <v>44</v>
      </c>
      <c r="G7" s="57">
        <v>28</v>
      </c>
      <c r="H7" s="79">
        <v>8</v>
      </c>
      <c r="I7" s="140">
        <v>40</v>
      </c>
      <c r="J7" s="69">
        <v>7</v>
      </c>
      <c r="K7" s="75">
        <v>41</v>
      </c>
      <c r="L7" s="69">
        <v>4</v>
      </c>
      <c r="M7" s="75">
        <v>44</v>
      </c>
      <c r="N7" s="69">
        <v>6</v>
      </c>
      <c r="O7" s="75">
        <v>42</v>
      </c>
      <c r="P7" s="69">
        <v>6</v>
      </c>
      <c r="Q7" s="75">
        <v>42</v>
      </c>
      <c r="R7" s="211">
        <f t="shared" si="0"/>
        <v>253</v>
      </c>
      <c r="S7" s="29">
        <f t="shared" si="1"/>
        <v>213</v>
      </c>
    </row>
    <row r="8" spans="1:19" ht="13.5" customHeight="1">
      <c r="A8" s="87">
        <f t="shared" si="2"/>
        <v>5</v>
      </c>
      <c r="B8" s="54" t="s">
        <v>28</v>
      </c>
      <c r="C8" s="89">
        <v>1995</v>
      </c>
      <c r="D8" s="57">
        <v>48</v>
      </c>
      <c r="E8" s="136">
        <v>18</v>
      </c>
      <c r="F8" s="44">
        <v>27</v>
      </c>
      <c r="G8" s="57">
        <v>20</v>
      </c>
      <c r="H8" s="79">
        <v>6</v>
      </c>
      <c r="I8" s="140">
        <v>42</v>
      </c>
      <c r="J8" s="69">
        <v>6</v>
      </c>
      <c r="K8" s="75">
        <v>42</v>
      </c>
      <c r="L8" s="69">
        <v>7</v>
      </c>
      <c r="M8" s="75">
        <v>41</v>
      </c>
      <c r="N8" s="69">
        <v>4</v>
      </c>
      <c r="O8" s="75">
        <v>44</v>
      </c>
      <c r="P8" s="69">
        <v>9</v>
      </c>
      <c r="Q8" s="75">
        <v>39</v>
      </c>
      <c r="R8" s="211">
        <f t="shared" si="0"/>
        <v>235</v>
      </c>
      <c r="S8" s="29">
        <f t="shared" si="1"/>
        <v>208</v>
      </c>
    </row>
    <row r="9" spans="1:19" ht="13.5" customHeight="1">
      <c r="A9" s="87">
        <f t="shared" si="2"/>
        <v>6</v>
      </c>
      <c r="B9" s="293" t="s">
        <v>81</v>
      </c>
      <c r="C9" s="90">
        <v>1994</v>
      </c>
      <c r="D9" s="275" t="s">
        <v>141</v>
      </c>
      <c r="E9" s="276" t="s">
        <v>118</v>
      </c>
      <c r="F9" s="140">
        <v>0</v>
      </c>
      <c r="G9" s="66">
        <v>49</v>
      </c>
      <c r="H9" s="124">
        <v>16</v>
      </c>
      <c r="I9" s="140">
        <v>29</v>
      </c>
      <c r="J9" s="69">
        <v>10</v>
      </c>
      <c r="K9" s="75">
        <v>38</v>
      </c>
      <c r="L9" s="69">
        <v>6</v>
      </c>
      <c r="M9" s="75">
        <v>42</v>
      </c>
      <c r="N9" s="292">
        <v>3</v>
      </c>
      <c r="O9" s="75">
        <v>50</v>
      </c>
      <c r="P9" s="69">
        <v>5</v>
      </c>
      <c r="Q9" s="75">
        <v>43</v>
      </c>
      <c r="R9" s="211">
        <f t="shared" si="0"/>
        <v>202</v>
      </c>
      <c r="S9" s="29">
        <f t="shared" si="1"/>
        <v>202</v>
      </c>
    </row>
    <row r="10" spans="1:19" ht="13.5" customHeight="1">
      <c r="A10" s="87">
        <f t="shared" si="2"/>
        <v>7</v>
      </c>
      <c r="B10" s="54" t="s">
        <v>25</v>
      </c>
      <c r="C10" s="89">
        <v>1997</v>
      </c>
      <c r="D10" s="66">
        <v>28</v>
      </c>
      <c r="E10" s="146">
        <v>6</v>
      </c>
      <c r="F10" s="44">
        <v>42</v>
      </c>
      <c r="G10" s="66">
        <v>18</v>
      </c>
      <c r="H10" s="124">
        <v>5</v>
      </c>
      <c r="I10" s="140">
        <v>43</v>
      </c>
      <c r="J10" s="69">
        <v>5</v>
      </c>
      <c r="K10" s="75">
        <v>43</v>
      </c>
      <c r="L10" s="69">
        <v>9</v>
      </c>
      <c r="M10" s="75">
        <v>39</v>
      </c>
      <c r="N10" s="69">
        <v>13</v>
      </c>
      <c r="O10" s="75">
        <v>32</v>
      </c>
      <c r="P10" s="69">
        <v>22</v>
      </c>
      <c r="Q10" s="75">
        <v>23</v>
      </c>
      <c r="R10" s="211">
        <f t="shared" si="0"/>
        <v>222</v>
      </c>
      <c r="S10" s="29">
        <f t="shared" si="1"/>
        <v>199</v>
      </c>
    </row>
    <row r="11" spans="1:19" ht="13.5" customHeight="1">
      <c r="A11" s="87">
        <f t="shared" si="2"/>
        <v>8</v>
      </c>
      <c r="B11" s="55" t="s">
        <v>33</v>
      </c>
      <c r="C11" s="93">
        <v>1993</v>
      </c>
      <c r="D11" s="159">
        <v>30</v>
      </c>
      <c r="E11" s="141">
        <v>14</v>
      </c>
      <c r="F11" s="44">
        <v>31</v>
      </c>
      <c r="G11" s="159">
        <v>31</v>
      </c>
      <c r="H11" s="79">
        <v>9</v>
      </c>
      <c r="I11" s="140">
        <v>39</v>
      </c>
      <c r="J11" s="69">
        <v>8</v>
      </c>
      <c r="K11" s="75">
        <v>40</v>
      </c>
      <c r="L11" s="69">
        <v>33</v>
      </c>
      <c r="M11" s="75">
        <v>12</v>
      </c>
      <c r="N11" s="69">
        <v>10</v>
      </c>
      <c r="O11" s="75">
        <v>38</v>
      </c>
      <c r="P11" s="69">
        <v>11</v>
      </c>
      <c r="Q11" s="75">
        <v>34</v>
      </c>
      <c r="R11" s="211">
        <f t="shared" si="0"/>
        <v>194</v>
      </c>
      <c r="S11" s="29">
        <f t="shared" si="1"/>
        <v>182</v>
      </c>
    </row>
    <row r="12" spans="1:19" ht="13.5" customHeight="1">
      <c r="A12" s="87">
        <f t="shared" si="2"/>
        <v>9</v>
      </c>
      <c r="B12" s="54" t="s">
        <v>19</v>
      </c>
      <c r="C12" s="89">
        <v>1997</v>
      </c>
      <c r="D12" s="57">
        <v>27</v>
      </c>
      <c r="E12" s="136">
        <v>5</v>
      </c>
      <c r="F12" s="44">
        <v>43</v>
      </c>
      <c r="G12" s="57">
        <v>70</v>
      </c>
      <c r="H12" s="79">
        <v>24</v>
      </c>
      <c r="I12" s="140">
        <v>21</v>
      </c>
      <c r="J12" s="69">
        <v>15</v>
      </c>
      <c r="K12" s="75">
        <v>30</v>
      </c>
      <c r="L12" s="69">
        <v>8</v>
      </c>
      <c r="M12" s="75">
        <v>40</v>
      </c>
      <c r="N12" s="69">
        <v>19</v>
      </c>
      <c r="O12" s="75">
        <v>26</v>
      </c>
      <c r="P12" s="69">
        <v>8</v>
      </c>
      <c r="Q12" s="75">
        <v>40</v>
      </c>
      <c r="R12" s="211">
        <f t="shared" si="0"/>
        <v>200</v>
      </c>
      <c r="S12" s="29">
        <f t="shared" si="1"/>
        <v>179</v>
      </c>
    </row>
    <row r="13" spans="1:19" ht="13.5" customHeight="1">
      <c r="A13" s="87">
        <f t="shared" si="2"/>
        <v>10</v>
      </c>
      <c r="B13" s="55" t="s">
        <v>31</v>
      </c>
      <c r="C13" s="93">
        <v>1992</v>
      </c>
      <c r="D13" s="57">
        <v>32</v>
      </c>
      <c r="E13" s="136">
        <v>9</v>
      </c>
      <c r="F13" s="44">
        <v>39</v>
      </c>
      <c r="G13" s="57">
        <v>22</v>
      </c>
      <c r="H13" s="163">
        <v>7</v>
      </c>
      <c r="I13" s="140">
        <v>41</v>
      </c>
      <c r="J13" s="69">
        <v>13</v>
      </c>
      <c r="K13" s="75">
        <v>32</v>
      </c>
      <c r="L13" s="69">
        <v>12</v>
      </c>
      <c r="M13" s="75">
        <v>33</v>
      </c>
      <c r="N13" s="69">
        <v>17</v>
      </c>
      <c r="O13" s="75">
        <v>28</v>
      </c>
      <c r="P13" s="69">
        <v>13</v>
      </c>
      <c r="Q13" s="75">
        <v>32</v>
      </c>
      <c r="R13" s="211">
        <f t="shared" si="0"/>
        <v>205</v>
      </c>
      <c r="S13" s="29">
        <f t="shared" si="1"/>
        <v>177</v>
      </c>
    </row>
    <row r="14" spans="1:19" ht="13.5" customHeight="1">
      <c r="A14" s="87">
        <f t="shared" si="2"/>
        <v>11</v>
      </c>
      <c r="B14" s="54" t="s">
        <v>22</v>
      </c>
      <c r="C14" s="89">
        <v>1995</v>
      </c>
      <c r="D14" s="57">
        <v>33</v>
      </c>
      <c r="E14" s="136">
        <v>10</v>
      </c>
      <c r="F14" s="44">
        <v>38</v>
      </c>
      <c r="G14" s="57">
        <v>68</v>
      </c>
      <c r="H14" s="79">
        <v>23</v>
      </c>
      <c r="I14" s="140">
        <v>22</v>
      </c>
      <c r="J14" s="69">
        <v>16</v>
      </c>
      <c r="K14" s="75">
        <v>29</v>
      </c>
      <c r="L14" s="69">
        <v>13</v>
      </c>
      <c r="M14" s="75">
        <v>32</v>
      </c>
      <c r="N14" s="69">
        <v>12</v>
      </c>
      <c r="O14" s="75">
        <v>33</v>
      </c>
      <c r="P14" s="69">
        <v>12</v>
      </c>
      <c r="Q14" s="75">
        <v>33</v>
      </c>
      <c r="R14" s="211">
        <f t="shared" si="0"/>
        <v>187</v>
      </c>
      <c r="S14" s="29">
        <f t="shared" si="1"/>
        <v>165</v>
      </c>
    </row>
    <row r="15" spans="1:19" ht="13.5" customHeight="1">
      <c r="A15" s="87">
        <f t="shared" si="2"/>
        <v>12</v>
      </c>
      <c r="B15" s="54" t="s">
        <v>23</v>
      </c>
      <c r="C15" s="91">
        <v>1995</v>
      </c>
      <c r="D15" s="66">
        <v>35</v>
      </c>
      <c r="E15" s="146">
        <v>11</v>
      </c>
      <c r="F15" s="44">
        <v>34</v>
      </c>
      <c r="G15" s="66">
        <v>43</v>
      </c>
      <c r="H15" s="124">
        <v>12</v>
      </c>
      <c r="I15" s="140">
        <v>33</v>
      </c>
      <c r="J15" s="69">
        <v>11</v>
      </c>
      <c r="K15" s="75">
        <v>34</v>
      </c>
      <c r="L15" s="69">
        <v>25</v>
      </c>
      <c r="M15" s="75">
        <v>20</v>
      </c>
      <c r="N15" s="69">
        <v>14</v>
      </c>
      <c r="O15" s="75">
        <v>31</v>
      </c>
      <c r="P15" s="69">
        <v>20</v>
      </c>
      <c r="Q15" s="75">
        <v>25</v>
      </c>
      <c r="R15" s="211">
        <f t="shared" si="0"/>
        <v>177</v>
      </c>
      <c r="S15" s="29">
        <f t="shared" si="1"/>
        <v>157</v>
      </c>
    </row>
    <row r="16" spans="1:23" ht="13.5" customHeight="1">
      <c r="A16" s="87">
        <f t="shared" si="2"/>
        <v>13</v>
      </c>
      <c r="B16" s="54" t="s">
        <v>65</v>
      </c>
      <c r="C16" s="89">
        <v>1997</v>
      </c>
      <c r="D16" s="57">
        <v>75</v>
      </c>
      <c r="E16" s="136">
        <v>23</v>
      </c>
      <c r="F16" s="44">
        <v>22</v>
      </c>
      <c r="G16" s="57">
        <v>42</v>
      </c>
      <c r="H16" s="79">
        <v>11</v>
      </c>
      <c r="I16" s="140">
        <v>34</v>
      </c>
      <c r="J16" s="69">
        <v>9</v>
      </c>
      <c r="K16" s="75">
        <v>39</v>
      </c>
      <c r="L16" s="69">
        <v>14</v>
      </c>
      <c r="M16" s="75">
        <v>31</v>
      </c>
      <c r="N16" s="69">
        <v>31</v>
      </c>
      <c r="O16" s="75">
        <v>14</v>
      </c>
      <c r="P16" s="69">
        <v>18</v>
      </c>
      <c r="Q16" s="75">
        <v>27</v>
      </c>
      <c r="R16" s="211">
        <f t="shared" si="0"/>
        <v>167</v>
      </c>
      <c r="S16" s="29">
        <f t="shared" si="1"/>
        <v>153</v>
      </c>
      <c r="T16" s="17"/>
      <c r="W16" s="290"/>
    </row>
    <row r="17" spans="1:19" ht="13.5" customHeight="1">
      <c r="A17" s="87">
        <f t="shared" si="2"/>
        <v>14</v>
      </c>
      <c r="B17" s="54" t="s">
        <v>83</v>
      </c>
      <c r="C17" s="89">
        <v>1996</v>
      </c>
      <c r="D17" s="66">
        <v>31</v>
      </c>
      <c r="E17" s="146">
        <v>8</v>
      </c>
      <c r="F17" s="44">
        <v>40</v>
      </c>
      <c r="G17" s="66">
        <v>45</v>
      </c>
      <c r="H17" s="124">
        <v>13</v>
      </c>
      <c r="I17" s="140">
        <v>32</v>
      </c>
      <c r="J17" s="69">
        <v>32</v>
      </c>
      <c r="K17" s="75">
        <v>13</v>
      </c>
      <c r="L17" s="69">
        <v>40</v>
      </c>
      <c r="M17" s="75">
        <v>5</v>
      </c>
      <c r="N17" s="69">
        <v>33</v>
      </c>
      <c r="O17" s="75">
        <v>12</v>
      </c>
      <c r="P17" s="69">
        <v>4</v>
      </c>
      <c r="Q17" s="75">
        <v>44</v>
      </c>
      <c r="R17" s="211">
        <f t="shared" si="0"/>
        <v>146</v>
      </c>
      <c r="S17" s="29">
        <f t="shared" si="1"/>
        <v>141</v>
      </c>
    </row>
    <row r="18" spans="1:19" ht="13.5" customHeight="1">
      <c r="A18" s="87">
        <f t="shared" si="2"/>
        <v>15</v>
      </c>
      <c r="B18" s="54" t="s">
        <v>27</v>
      </c>
      <c r="C18" s="89">
        <v>1995</v>
      </c>
      <c r="D18" s="57">
        <v>43</v>
      </c>
      <c r="E18" s="136">
        <v>16</v>
      </c>
      <c r="F18" s="44">
        <v>29</v>
      </c>
      <c r="G18" s="57">
        <v>59</v>
      </c>
      <c r="H18" s="79">
        <v>21</v>
      </c>
      <c r="I18" s="140">
        <v>24</v>
      </c>
      <c r="J18" s="69">
        <v>23</v>
      </c>
      <c r="K18" s="75">
        <v>22</v>
      </c>
      <c r="L18" s="69">
        <v>17</v>
      </c>
      <c r="M18" s="75">
        <v>28</v>
      </c>
      <c r="N18" s="69">
        <v>16</v>
      </c>
      <c r="O18" s="75">
        <v>29</v>
      </c>
      <c r="P18" s="69">
        <v>14</v>
      </c>
      <c r="Q18" s="75">
        <v>31</v>
      </c>
      <c r="R18" s="211">
        <f t="shared" si="0"/>
        <v>163</v>
      </c>
      <c r="S18" s="29">
        <f t="shared" si="1"/>
        <v>141</v>
      </c>
    </row>
    <row r="19" spans="1:19" ht="13.5" customHeight="1">
      <c r="A19" s="87">
        <f t="shared" si="2"/>
        <v>16</v>
      </c>
      <c r="B19" s="54" t="s">
        <v>24</v>
      </c>
      <c r="C19" s="90">
        <v>1994</v>
      </c>
      <c r="D19" s="66">
        <v>29</v>
      </c>
      <c r="E19" s="146">
        <v>7</v>
      </c>
      <c r="F19" s="44">
        <v>41</v>
      </c>
      <c r="G19" s="66">
        <v>81</v>
      </c>
      <c r="H19" s="124">
        <v>30</v>
      </c>
      <c r="I19" s="140">
        <v>15</v>
      </c>
      <c r="J19" s="69">
        <v>25</v>
      </c>
      <c r="K19" s="75">
        <v>20</v>
      </c>
      <c r="L19" s="69">
        <v>15</v>
      </c>
      <c r="M19" s="75">
        <v>30</v>
      </c>
      <c r="N19" s="69">
        <v>15</v>
      </c>
      <c r="O19" s="75">
        <v>30</v>
      </c>
      <c r="P19" s="69">
        <v>26</v>
      </c>
      <c r="Q19" s="75">
        <v>19</v>
      </c>
      <c r="R19" s="211">
        <f t="shared" si="0"/>
        <v>155</v>
      </c>
      <c r="S19" s="29">
        <f t="shared" si="1"/>
        <v>140</v>
      </c>
    </row>
    <row r="20" spans="1:19" ht="13.5" customHeight="1">
      <c r="A20" s="87">
        <f t="shared" si="2"/>
        <v>17</v>
      </c>
      <c r="B20" s="54" t="s">
        <v>84</v>
      </c>
      <c r="C20" s="90">
        <v>1998</v>
      </c>
      <c r="D20" s="57">
        <v>36</v>
      </c>
      <c r="E20" s="136">
        <v>12</v>
      </c>
      <c r="F20" s="44">
        <v>33</v>
      </c>
      <c r="G20" s="57">
        <v>56</v>
      </c>
      <c r="H20" s="79">
        <v>19</v>
      </c>
      <c r="I20" s="140">
        <v>26</v>
      </c>
      <c r="J20" s="69">
        <v>19</v>
      </c>
      <c r="K20" s="75">
        <v>26</v>
      </c>
      <c r="L20" s="69">
        <v>20</v>
      </c>
      <c r="M20" s="75">
        <v>25</v>
      </c>
      <c r="N20" s="69">
        <v>41</v>
      </c>
      <c r="O20" s="75">
        <v>2</v>
      </c>
      <c r="P20" s="69">
        <v>19</v>
      </c>
      <c r="Q20" s="75">
        <v>26</v>
      </c>
      <c r="R20" s="211">
        <f t="shared" si="0"/>
        <v>138</v>
      </c>
      <c r="S20" s="29">
        <f t="shared" si="1"/>
        <v>136</v>
      </c>
    </row>
    <row r="21" spans="1:19" ht="13.5" customHeight="1">
      <c r="A21" s="87">
        <f t="shared" si="2"/>
        <v>18</v>
      </c>
      <c r="B21" s="54" t="s">
        <v>82</v>
      </c>
      <c r="C21" s="89">
        <v>1992</v>
      </c>
      <c r="D21" s="66">
        <v>38</v>
      </c>
      <c r="E21" s="146">
        <v>13</v>
      </c>
      <c r="F21" s="44">
        <v>32</v>
      </c>
      <c r="G21" s="66">
        <v>50</v>
      </c>
      <c r="H21" s="124">
        <v>17</v>
      </c>
      <c r="I21" s="140">
        <v>28</v>
      </c>
      <c r="J21" s="69">
        <v>24</v>
      </c>
      <c r="K21" s="75">
        <v>21</v>
      </c>
      <c r="L21" s="69">
        <v>19</v>
      </c>
      <c r="M21" s="75">
        <v>26</v>
      </c>
      <c r="N21" s="69">
        <v>18</v>
      </c>
      <c r="O21" s="75">
        <v>27</v>
      </c>
      <c r="P21" s="69">
        <v>24</v>
      </c>
      <c r="Q21" s="75">
        <v>21</v>
      </c>
      <c r="R21" s="211">
        <f t="shared" si="0"/>
        <v>155</v>
      </c>
      <c r="S21" s="29">
        <f t="shared" si="1"/>
        <v>134</v>
      </c>
    </row>
    <row r="22" spans="1:19" ht="13.5" customHeight="1">
      <c r="A22" s="87">
        <f t="shared" si="2"/>
        <v>19</v>
      </c>
      <c r="B22" s="54" t="s">
        <v>20</v>
      </c>
      <c r="C22" s="91">
        <v>1996</v>
      </c>
      <c r="D22" s="57">
        <v>89</v>
      </c>
      <c r="E22" s="136">
        <v>32</v>
      </c>
      <c r="F22" s="44">
        <v>13</v>
      </c>
      <c r="G22" s="57">
        <v>83</v>
      </c>
      <c r="H22" s="79">
        <v>31</v>
      </c>
      <c r="I22" s="140">
        <v>14</v>
      </c>
      <c r="J22" s="69">
        <v>12</v>
      </c>
      <c r="K22" s="75">
        <v>33</v>
      </c>
      <c r="L22" s="69">
        <v>10</v>
      </c>
      <c r="M22" s="75">
        <v>38</v>
      </c>
      <c r="N22" s="69">
        <v>37</v>
      </c>
      <c r="O22" s="75">
        <v>8</v>
      </c>
      <c r="P22" s="69">
        <v>16</v>
      </c>
      <c r="Q22" s="75">
        <v>29</v>
      </c>
      <c r="R22" s="211">
        <f t="shared" si="0"/>
        <v>135</v>
      </c>
      <c r="S22" s="29">
        <f t="shared" si="1"/>
        <v>127</v>
      </c>
    </row>
    <row r="23" spans="1:19" ht="13.5" customHeight="1">
      <c r="A23" s="87">
        <f t="shared" si="2"/>
        <v>20</v>
      </c>
      <c r="B23" s="54" t="s">
        <v>85</v>
      </c>
      <c r="C23" s="90">
        <v>1998</v>
      </c>
      <c r="D23" s="57">
        <v>79</v>
      </c>
      <c r="E23" s="136">
        <v>26</v>
      </c>
      <c r="F23" s="44">
        <v>19</v>
      </c>
      <c r="G23" s="57">
        <v>47</v>
      </c>
      <c r="H23" s="79">
        <v>14</v>
      </c>
      <c r="I23" s="140">
        <v>31</v>
      </c>
      <c r="J23" s="69">
        <v>21</v>
      </c>
      <c r="K23" s="75">
        <v>24</v>
      </c>
      <c r="L23" s="69">
        <v>24</v>
      </c>
      <c r="M23" s="75">
        <v>21</v>
      </c>
      <c r="N23" s="200">
        <v>39</v>
      </c>
      <c r="O23" s="279">
        <v>6</v>
      </c>
      <c r="P23" s="69">
        <v>15</v>
      </c>
      <c r="Q23" s="75">
        <v>30</v>
      </c>
      <c r="R23" s="211">
        <f t="shared" si="0"/>
        <v>131</v>
      </c>
      <c r="S23" s="29">
        <f t="shared" si="1"/>
        <v>125</v>
      </c>
    </row>
    <row r="24" spans="1:19" ht="13.5" customHeight="1">
      <c r="A24" s="87">
        <f t="shared" si="2"/>
        <v>21</v>
      </c>
      <c r="B24" s="54" t="s">
        <v>106</v>
      </c>
      <c r="C24" s="91">
        <v>1998</v>
      </c>
      <c r="D24" s="66">
        <v>63</v>
      </c>
      <c r="E24" s="146">
        <v>20</v>
      </c>
      <c r="F24" s="44">
        <v>25</v>
      </c>
      <c r="G24" s="66">
        <v>48</v>
      </c>
      <c r="H24" s="124">
        <v>15</v>
      </c>
      <c r="I24" s="140">
        <v>30</v>
      </c>
      <c r="J24" s="69">
        <v>22</v>
      </c>
      <c r="K24" s="75">
        <v>23</v>
      </c>
      <c r="L24" s="69">
        <v>21</v>
      </c>
      <c r="M24" s="75">
        <v>24</v>
      </c>
      <c r="N24" s="69">
        <v>36</v>
      </c>
      <c r="O24" s="75">
        <v>9</v>
      </c>
      <c r="P24" s="69">
        <v>28</v>
      </c>
      <c r="Q24" s="75">
        <v>17</v>
      </c>
      <c r="R24" s="211">
        <f t="shared" si="0"/>
        <v>128</v>
      </c>
      <c r="S24" s="29">
        <f t="shared" si="1"/>
        <v>119</v>
      </c>
    </row>
    <row r="25" spans="1:19" ht="13.5" customHeight="1">
      <c r="A25" s="87">
        <f t="shared" si="2"/>
        <v>22</v>
      </c>
      <c r="B25" s="54" t="s">
        <v>121</v>
      </c>
      <c r="C25" s="89">
        <v>1996</v>
      </c>
      <c r="D25" s="57">
        <v>83</v>
      </c>
      <c r="E25" s="136">
        <v>28</v>
      </c>
      <c r="F25" s="44">
        <v>17</v>
      </c>
      <c r="G25" s="57">
        <v>73</v>
      </c>
      <c r="H25" s="79">
        <v>26</v>
      </c>
      <c r="I25" s="140">
        <v>19</v>
      </c>
      <c r="J25" s="69">
        <v>20</v>
      </c>
      <c r="K25" s="75">
        <v>25</v>
      </c>
      <c r="L25" s="69">
        <v>18</v>
      </c>
      <c r="M25" s="75">
        <v>27</v>
      </c>
      <c r="N25" s="69">
        <v>34</v>
      </c>
      <c r="O25" s="75">
        <v>11</v>
      </c>
      <c r="P25" s="69">
        <v>17</v>
      </c>
      <c r="Q25" s="75">
        <v>28</v>
      </c>
      <c r="R25" s="211">
        <f t="shared" si="0"/>
        <v>127</v>
      </c>
      <c r="S25" s="29">
        <f t="shared" si="1"/>
        <v>116</v>
      </c>
    </row>
    <row r="26" spans="1:19" ht="13.5" customHeight="1">
      <c r="A26" s="87">
        <f t="shared" si="2"/>
        <v>23</v>
      </c>
      <c r="B26" s="54" t="s">
        <v>87</v>
      </c>
      <c r="C26" s="91">
        <v>1998</v>
      </c>
      <c r="D26" s="57">
        <v>62</v>
      </c>
      <c r="E26" s="136">
        <v>19</v>
      </c>
      <c r="F26" s="44">
        <v>26</v>
      </c>
      <c r="G26" s="57">
        <v>57</v>
      </c>
      <c r="H26" s="79">
        <v>20</v>
      </c>
      <c r="I26" s="140">
        <v>25</v>
      </c>
      <c r="J26" s="69">
        <v>27</v>
      </c>
      <c r="K26" s="75">
        <v>18</v>
      </c>
      <c r="L26" s="69">
        <v>26</v>
      </c>
      <c r="M26" s="75">
        <v>19</v>
      </c>
      <c r="N26" s="69">
        <v>26</v>
      </c>
      <c r="O26" s="75">
        <v>19</v>
      </c>
      <c r="P26" s="69">
        <v>21</v>
      </c>
      <c r="Q26" s="75">
        <v>24</v>
      </c>
      <c r="R26" s="211">
        <f t="shared" si="0"/>
        <v>131</v>
      </c>
      <c r="S26" s="29">
        <f t="shared" si="1"/>
        <v>113</v>
      </c>
    </row>
    <row r="27" spans="1:19" ht="13.5" customHeight="1">
      <c r="A27" s="87">
        <f t="shared" si="2"/>
        <v>24</v>
      </c>
      <c r="B27" s="54" t="s">
        <v>105</v>
      </c>
      <c r="C27" s="91">
        <v>1991</v>
      </c>
      <c r="D27" s="35"/>
      <c r="E27" s="165"/>
      <c r="F27" s="56">
        <v>0</v>
      </c>
      <c r="G27" s="38"/>
      <c r="H27" s="138"/>
      <c r="I27" s="56">
        <v>0</v>
      </c>
      <c r="J27" s="69">
        <v>14</v>
      </c>
      <c r="K27" s="75">
        <v>31</v>
      </c>
      <c r="L27" s="69">
        <v>11</v>
      </c>
      <c r="M27" s="75">
        <v>34</v>
      </c>
      <c r="N27" s="69">
        <v>20</v>
      </c>
      <c r="O27" s="75">
        <v>25</v>
      </c>
      <c r="P27" s="69">
        <v>25</v>
      </c>
      <c r="Q27" s="75">
        <v>20</v>
      </c>
      <c r="R27" s="211">
        <f t="shared" si="0"/>
        <v>110</v>
      </c>
      <c r="S27" s="29">
        <f t="shared" si="1"/>
        <v>110</v>
      </c>
    </row>
    <row r="28" spans="1:19" ht="13.5" customHeight="1">
      <c r="A28" s="87">
        <f t="shared" si="2"/>
        <v>25</v>
      </c>
      <c r="B28" s="54" t="s">
        <v>103</v>
      </c>
      <c r="C28" s="90">
        <v>1995</v>
      </c>
      <c r="D28" s="57">
        <v>66</v>
      </c>
      <c r="E28" s="136">
        <v>21</v>
      </c>
      <c r="F28" s="44">
        <v>24</v>
      </c>
      <c r="G28" s="57">
        <v>52</v>
      </c>
      <c r="H28" s="79">
        <v>18</v>
      </c>
      <c r="I28" s="140">
        <v>27</v>
      </c>
      <c r="J28" s="69">
        <v>30</v>
      </c>
      <c r="K28" s="75">
        <v>15</v>
      </c>
      <c r="L28" s="69">
        <v>22</v>
      </c>
      <c r="M28" s="75">
        <v>23</v>
      </c>
      <c r="N28" s="200">
        <v>40</v>
      </c>
      <c r="O28" s="279">
        <v>5</v>
      </c>
      <c r="P28" s="47" t="s">
        <v>141</v>
      </c>
      <c r="Q28" s="123">
        <v>0</v>
      </c>
      <c r="R28" s="211">
        <f t="shared" si="0"/>
        <v>94</v>
      </c>
      <c r="S28" s="29">
        <f t="shared" si="1"/>
        <v>94</v>
      </c>
    </row>
    <row r="29" spans="1:19" ht="13.5" customHeight="1">
      <c r="A29" s="87">
        <f t="shared" si="2"/>
        <v>26</v>
      </c>
      <c r="B29" s="54" t="s">
        <v>86</v>
      </c>
      <c r="C29" s="90">
        <v>1994</v>
      </c>
      <c r="D29" s="66">
        <v>41</v>
      </c>
      <c r="E29" s="146">
        <v>15</v>
      </c>
      <c r="F29" s="44">
        <v>30</v>
      </c>
      <c r="G29" s="66">
        <v>72</v>
      </c>
      <c r="H29" s="124">
        <v>25</v>
      </c>
      <c r="I29" s="140">
        <v>20</v>
      </c>
      <c r="J29" s="69">
        <v>31</v>
      </c>
      <c r="K29" s="75">
        <v>14</v>
      </c>
      <c r="L29" s="47" t="s">
        <v>141</v>
      </c>
      <c r="M29" s="123">
        <v>0</v>
      </c>
      <c r="N29" s="69">
        <v>23</v>
      </c>
      <c r="O29" s="75">
        <v>22</v>
      </c>
      <c r="P29" s="47" t="s">
        <v>141</v>
      </c>
      <c r="Q29" s="123">
        <v>0</v>
      </c>
      <c r="R29" s="211">
        <f t="shared" si="0"/>
        <v>86</v>
      </c>
      <c r="S29" s="29">
        <f t="shared" si="1"/>
        <v>86</v>
      </c>
    </row>
    <row r="30" spans="1:19" ht="13.5" customHeight="1">
      <c r="A30" s="87">
        <f t="shared" si="2"/>
        <v>27</v>
      </c>
      <c r="B30" s="54" t="s">
        <v>128</v>
      </c>
      <c r="C30" s="89">
        <v>1996</v>
      </c>
      <c r="D30" s="57">
        <v>78</v>
      </c>
      <c r="E30" s="136">
        <v>25</v>
      </c>
      <c r="F30" s="44">
        <v>20</v>
      </c>
      <c r="G30" s="57">
        <v>79</v>
      </c>
      <c r="H30" s="79">
        <v>29</v>
      </c>
      <c r="I30" s="140">
        <v>16</v>
      </c>
      <c r="J30" s="69">
        <v>34</v>
      </c>
      <c r="K30" s="75">
        <v>11</v>
      </c>
      <c r="L30" s="69">
        <v>30</v>
      </c>
      <c r="M30" s="75">
        <v>15</v>
      </c>
      <c r="N30" s="69">
        <v>25</v>
      </c>
      <c r="O30" s="75">
        <v>20</v>
      </c>
      <c r="P30" s="193">
        <v>51</v>
      </c>
      <c r="Q30" s="279">
        <v>0</v>
      </c>
      <c r="R30" s="211">
        <f t="shared" si="0"/>
        <v>82</v>
      </c>
      <c r="S30" s="29">
        <f t="shared" si="1"/>
        <v>82</v>
      </c>
    </row>
    <row r="31" spans="1:19" ht="13.5" customHeight="1">
      <c r="A31" s="87">
        <f t="shared" si="2"/>
        <v>28</v>
      </c>
      <c r="B31" s="54" t="s">
        <v>104</v>
      </c>
      <c r="C31" s="89">
        <v>1995</v>
      </c>
      <c r="D31" s="35"/>
      <c r="E31" s="165"/>
      <c r="F31" s="56">
        <v>0</v>
      </c>
      <c r="G31" s="38"/>
      <c r="H31" s="138"/>
      <c r="I31" s="56">
        <v>0</v>
      </c>
      <c r="J31" s="69">
        <v>28</v>
      </c>
      <c r="K31" s="75">
        <v>17</v>
      </c>
      <c r="L31" s="69">
        <v>23</v>
      </c>
      <c r="M31" s="75">
        <v>22</v>
      </c>
      <c r="N31" s="69">
        <v>21</v>
      </c>
      <c r="O31" s="75">
        <v>24</v>
      </c>
      <c r="P31" s="69">
        <v>27</v>
      </c>
      <c r="Q31" s="75">
        <v>18</v>
      </c>
      <c r="R31" s="211">
        <f t="shared" si="0"/>
        <v>81</v>
      </c>
      <c r="S31" s="29">
        <f t="shared" si="1"/>
        <v>81</v>
      </c>
    </row>
    <row r="32" spans="1:19" ht="13.5" customHeight="1">
      <c r="A32" s="87">
        <f t="shared" si="2"/>
        <v>29</v>
      </c>
      <c r="B32" s="54" t="s">
        <v>231</v>
      </c>
      <c r="C32" s="89">
        <v>1994</v>
      </c>
      <c r="D32" s="263"/>
      <c r="E32" s="281"/>
      <c r="F32" s="123">
        <v>0</v>
      </c>
      <c r="G32" s="263"/>
      <c r="H32" s="265"/>
      <c r="I32" s="123">
        <v>0</v>
      </c>
      <c r="J32" s="38"/>
      <c r="K32" s="56">
        <v>0</v>
      </c>
      <c r="L32" s="38"/>
      <c r="M32" s="56">
        <v>0</v>
      </c>
      <c r="N32" s="69">
        <v>8</v>
      </c>
      <c r="O32" s="75">
        <v>40</v>
      </c>
      <c r="P32" s="69">
        <v>10</v>
      </c>
      <c r="Q32" s="75">
        <v>38</v>
      </c>
      <c r="R32" s="211">
        <f t="shared" si="0"/>
        <v>78</v>
      </c>
      <c r="S32" s="29">
        <f t="shared" si="1"/>
        <v>78</v>
      </c>
    </row>
    <row r="33" spans="1:19" ht="13.5" customHeight="1">
      <c r="A33" s="87">
        <f t="shared" si="2"/>
        <v>30</v>
      </c>
      <c r="B33" s="54" t="s">
        <v>107</v>
      </c>
      <c r="C33" s="91">
        <v>1998</v>
      </c>
      <c r="D33" s="57">
        <v>67</v>
      </c>
      <c r="E33" s="136">
        <v>22</v>
      </c>
      <c r="F33" s="44">
        <v>23</v>
      </c>
      <c r="G33" s="57">
        <v>75</v>
      </c>
      <c r="H33" s="79">
        <v>27</v>
      </c>
      <c r="I33" s="140">
        <v>18</v>
      </c>
      <c r="J33" s="69">
        <v>38</v>
      </c>
      <c r="K33" s="75">
        <v>7</v>
      </c>
      <c r="L33" s="69">
        <v>32</v>
      </c>
      <c r="M33" s="75">
        <v>13</v>
      </c>
      <c r="N33" s="69">
        <v>29</v>
      </c>
      <c r="O33" s="75">
        <v>16</v>
      </c>
      <c r="P33" s="193">
        <v>53</v>
      </c>
      <c r="Q33" s="279">
        <v>0</v>
      </c>
      <c r="R33" s="211">
        <f t="shared" si="0"/>
        <v>77</v>
      </c>
      <c r="S33" s="29">
        <f t="shared" si="1"/>
        <v>77</v>
      </c>
    </row>
    <row r="34" spans="1:19" ht="13.5" customHeight="1">
      <c r="A34" s="87">
        <f t="shared" si="2"/>
        <v>31</v>
      </c>
      <c r="B34" s="54" t="s">
        <v>232</v>
      </c>
      <c r="C34" s="89">
        <v>1991</v>
      </c>
      <c r="D34" s="263"/>
      <c r="E34" s="281"/>
      <c r="F34" s="123">
        <v>0</v>
      </c>
      <c r="G34" s="263"/>
      <c r="H34" s="265"/>
      <c r="I34" s="123">
        <v>0</v>
      </c>
      <c r="J34" s="38"/>
      <c r="K34" s="56">
        <v>0</v>
      </c>
      <c r="L34" s="38"/>
      <c r="M34" s="56">
        <v>0</v>
      </c>
      <c r="N34" s="69">
        <v>11</v>
      </c>
      <c r="O34" s="75">
        <v>34</v>
      </c>
      <c r="P34" s="69">
        <v>7</v>
      </c>
      <c r="Q34" s="75">
        <v>41</v>
      </c>
      <c r="R34" s="211">
        <f t="shared" si="0"/>
        <v>75</v>
      </c>
      <c r="S34" s="29">
        <f t="shared" si="1"/>
        <v>75</v>
      </c>
    </row>
    <row r="35" spans="1:19" ht="13.5" customHeight="1">
      <c r="A35" s="87">
        <f t="shared" si="2"/>
        <v>32</v>
      </c>
      <c r="B35" s="54" t="s">
        <v>102</v>
      </c>
      <c r="C35" s="89">
        <v>1993</v>
      </c>
      <c r="D35" s="116"/>
      <c r="E35" s="37"/>
      <c r="F35" s="56">
        <v>0</v>
      </c>
      <c r="G35" s="128"/>
      <c r="H35" s="36"/>
      <c r="I35" s="56">
        <v>0</v>
      </c>
      <c r="J35" s="69">
        <v>18</v>
      </c>
      <c r="K35" s="75">
        <v>27</v>
      </c>
      <c r="L35" s="69">
        <v>39</v>
      </c>
      <c r="M35" s="75">
        <v>6</v>
      </c>
      <c r="N35" s="69">
        <v>9</v>
      </c>
      <c r="O35" s="75">
        <v>39</v>
      </c>
      <c r="P35" s="47" t="s">
        <v>141</v>
      </c>
      <c r="Q35" s="123">
        <v>0</v>
      </c>
      <c r="R35" s="211">
        <f t="shared" si="0"/>
        <v>72</v>
      </c>
      <c r="S35" s="29">
        <f t="shared" si="1"/>
        <v>72</v>
      </c>
    </row>
    <row r="36" spans="1:19" ht="13.5" customHeight="1">
      <c r="A36" s="87">
        <f t="shared" si="2"/>
        <v>33</v>
      </c>
      <c r="B36" s="54" t="s">
        <v>21</v>
      </c>
      <c r="C36" s="90">
        <v>1994</v>
      </c>
      <c r="D36" s="35"/>
      <c r="E36" s="165"/>
      <c r="F36" s="56">
        <v>0</v>
      </c>
      <c r="G36" s="38"/>
      <c r="H36" s="138"/>
      <c r="I36" s="56">
        <v>0</v>
      </c>
      <c r="J36" s="69">
        <v>26</v>
      </c>
      <c r="K36" s="75">
        <v>19</v>
      </c>
      <c r="L36" s="69">
        <v>27</v>
      </c>
      <c r="M36" s="75">
        <v>18</v>
      </c>
      <c r="N36" s="69">
        <v>22</v>
      </c>
      <c r="O36" s="75">
        <v>23</v>
      </c>
      <c r="P36" s="69">
        <v>39</v>
      </c>
      <c r="Q36" s="75">
        <v>6</v>
      </c>
      <c r="R36" s="211">
        <f aca="true" t="shared" si="3" ref="R36:R67">F36+I36+K36+M36+O36+Q36</f>
        <v>66</v>
      </c>
      <c r="S36" s="29">
        <f aca="true" t="shared" si="4" ref="S36:S67">R36-MIN(F36,I36,K36,M36,O36,Q36)</f>
        <v>66</v>
      </c>
    </row>
    <row r="37" spans="1:19" ht="13.5" customHeight="1">
      <c r="A37" s="87">
        <f t="shared" si="2"/>
        <v>34</v>
      </c>
      <c r="B37" s="164" t="s">
        <v>165</v>
      </c>
      <c r="C37" s="91">
        <v>1994</v>
      </c>
      <c r="D37" s="57">
        <v>77</v>
      </c>
      <c r="E37" s="136">
        <v>24</v>
      </c>
      <c r="F37" s="44">
        <v>21</v>
      </c>
      <c r="G37" s="57">
        <v>40</v>
      </c>
      <c r="H37" s="79">
        <v>10</v>
      </c>
      <c r="I37" s="140">
        <v>38</v>
      </c>
      <c r="J37" s="38"/>
      <c r="K37" s="56">
        <v>0</v>
      </c>
      <c r="L37" s="38"/>
      <c r="M37" s="56">
        <v>0</v>
      </c>
      <c r="N37" s="38"/>
      <c r="O37" s="56">
        <v>0</v>
      </c>
      <c r="P37" s="38"/>
      <c r="Q37" s="56">
        <v>0</v>
      </c>
      <c r="R37" s="211">
        <f t="shared" si="3"/>
        <v>59</v>
      </c>
      <c r="S37" s="29">
        <f t="shared" si="4"/>
        <v>59</v>
      </c>
    </row>
    <row r="38" spans="1:19" ht="13.5" customHeight="1">
      <c r="A38" s="87">
        <f t="shared" si="2"/>
        <v>35</v>
      </c>
      <c r="B38" s="54" t="s">
        <v>110</v>
      </c>
      <c r="C38" s="91">
        <v>1998</v>
      </c>
      <c r="D38" s="35"/>
      <c r="E38" s="165"/>
      <c r="F38" s="56">
        <v>0</v>
      </c>
      <c r="G38" s="38"/>
      <c r="H38" s="138"/>
      <c r="I38" s="56">
        <v>0</v>
      </c>
      <c r="J38" s="69">
        <v>29</v>
      </c>
      <c r="K38" s="75">
        <v>16</v>
      </c>
      <c r="L38" s="69">
        <v>29</v>
      </c>
      <c r="M38" s="75">
        <v>16</v>
      </c>
      <c r="N38" s="69">
        <v>30</v>
      </c>
      <c r="O38" s="75">
        <v>15</v>
      </c>
      <c r="P38" s="38"/>
      <c r="Q38" s="56">
        <v>0</v>
      </c>
      <c r="R38" s="211">
        <f t="shared" si="3"/>
        <v>47</v>
      </c>
      <c r="S38" s="29">
        <f t="shared" si="4"/>
        <v>47</v>
      </c>
    </row>
    <row r="39" spans="1:19" s="72" customFormat="1" ht="13.5" customHeight="1">
      <c r="A39" s="87">
        <f t="shared" si="2"/>
        <v>36</v>
      </c>
      <c r="B39" s="54" t="s">
        <v>134</v>
      </c>
      <c r="C39" s="89">
        <v>1999</v>
      </c>
      <c r="D39" s="66">
        <v>86</v>
      </c>
      <c r="E39" s="146">
        <v>30</v>
      </c>
      <c r="F39" s="44">
        <v>15</v>
      </c>
      <c r="G39" s="66">
        <v>87</v>
      </c>
      <c r="H39" s="124">
        <v>33</v>
      </c>
      <c r="I39" s="140">
        <v>12</v>
      </c>
      <c r="J39" s="69">
        <v>39</v>
      </c>
      <c r="K39" s="75">
        <v>6</v>
      </c>
      <c r="L39" s="69">
        <v>36</v>
      </c>
      <c r="M39" s="75">
        <v>9</v>
      </c>
      <c r="N39" s="193">
        <v>52</v>
      </c>
      <c r="O39" s="279">
        <v>0</v>
      </c>
      <c r="P39" s="38"/>
      <c r="Q39" s="56">
        <v>0</v>
      </c>
      <c r="R39" s="211">
        <f t="shared" si="3"/>
        <v>42</v>
      </c>
      <c r="S39" s="29">
        <f t="shared" si="4"/>
        <v>42</v>
      </c>
    </row>
    <row r="40" spans="1:19" s="72" customFormat="1" ht="13.5" customHeight="1">
      <c r="A40" s="87">
        <f t="shared" si="2"/>
        <v>37</v>
      </c>
      <c r="B40" s="54" t="s">
        <v>89</v>
      </c>
      <c r="C40" s="89">
        <v>1999</v>
      </c>
      <c r="D40" s="57">
        <v>87</v>
      </c>
      <c r="E40" s="136">
        <v>31</v>
      </c>
      <c r="F40" s="44">
        <v>14</v>
      </c>
      <c r="G40" s="57">
        <v>90</v>
      </c>
      <c r="H40" s="79">
        <v>35</v>
      </c>
      <c r="I40" s="140">
        <v>10</v>
      </c>
      <c r="J40" s="69">
        <v>45</v>
      </c>
      <c r="K40" s="75">
        <v>0</v>
      </c>
      <c r="L40" s="69">
        <v>37</v>
      </c>
      <c r="M40" s="75">
        <v>8</v>
      </c>
      <c r="N40" s="193">
        <v>54</v>
      </c>
      <c r="O40" s="279">
        <v>0</v>
      </c>
      <c r="P40" s="69">
        <v>36</v>
      </c>
      <c r="Q40" s="75">
        <v>9</v>
      </c>
      <c r="R40" s="211">
        <f t="shared" si="3"/>
        <v>41</v>
      </c>
      <c r="S40" s="29">
        <f t="shared" si="4"/>
        <v>41</v>
      </c>
    </row>
    <row r="41" spans="1:19" ht="13.5" customHeight="1">
      <c r="A41" s="87">
        <f t="shared" si="2"/>
        <v>38</v>
      </c>
      <c r="B41" s="54" t="s">
        <v>108</v>
      </c>
      <c r="C41" s="91">
        <v>1997</v>
      </c>
      <c r="D41" s="35"/>
      <c r="E41" s="165"/>
      <c r="F41" s="56">
        <v>0</v>
      </c>
      <c r="G41" s="38"/>
      <c r="H41" s="138"/>
      <c r="I41" s="56">
        <v>0</v>
      </c>
      <c r="J41" s="69">
        <v>37</v>
      </c>
      <c r="K41" s="75">
        <v>8</v>
      </c>
      <c r="L41" s="69">
        <v>28</v>
      </c>
      <c r="M41" s="75">
        <v>17</v>
      </c>
      <c r="N41" s="69">
        <v>47</v>
      </c>
      <c r="O41" s="75">
        <v>0</v>
      </c>
      <c r="P41" s="69">
        <v>30</v>
      </c>
      <c r="Q41" s="75">
        <v>15</v>
      </c>
      <c r="R41" s="211">
        <f t="shared" si="3"/>
        <v>40</v>
      </c>
      <c r="S41" s="29">
        <f t="shared" si="4"/>
        <v>40</v>
      </c>
    </row>
    <row r="42" spans="1:19" ht="13.5" customHeight="1">
      <c r="A42" s="87">
        <f t="shared" si="2"/>
        <v>39</v>
      </c>
      <c r="B42" s="54" t="s">
        <v>166</v>
      </c>
      <c r="C42" s="89">
        <v>1998</v>
      </c>
      <c r="D42" s="66">
        <v>80</v>
      </c>
      <c r="E42" s="146">
        <v>27</v>
      </c>
      <c r="F42" s="44">
        <v>18</v>
      </c>
      <c r="G42" s="66">
        <v>77</v>
      </c>
      <c r="H42" s="124">
        <v>28</v>
      </c>
      <c r="I42" s="140">
        <v>17</v>
      </c>
      <c r="J42" s="38"/>
      <c r="K42" s="56">
        <v>0</v>
      </c>
      <c r="L42" s="38"/>
      <c r="M42" s="56">
        <v>0</v>
      </c>
      <c r="N42" s="193">
        <v>51</v>
      </c>
      <c r="O42" s="279">
        <v>0</v>
      </c>
      <c r="P42" s="69">
        <v>40</v>
      </c>
      <c r="Q42" s="75">
        <v>5</v>
      </c>
      <c r="R42" s="211">
        <f t="shared" si="3"/>
        <v>40</v>
      </c>
      <c r="S42" s="29">
        <f t="shared" si="4"/>
        <v>40</v>
      </c>
    </row>
    <row r="43" spans="1:19" s="72" customFormat="1" ht="13.5" customHeight="1">
      <c r="A43" s="87">
        <f t="shared" si="2"/>
        <v>40</v>
      </c>
      <c r="B43" s="54" t="s">
        <v>161</v>
      </c>
      <c r="C43" s="89">
        <v>1998</v>
      </c>
      <c r="D43" s="66">
        <v>84</v>
      </c>
      <c r="E43" s="146">
        <v>29</v>
      </c>
      <c r="F43" s="44">
        <v>16</v>
      </c>
      <c r="G43" s="66">
        <v>67</v>
      </c>
      <c r="H43" s="124">
        <v>22</v>
      </c>
      <c r="I43" s="140">
        <v>23</v>
      </c>
      <c r="J43" s="38"/>
      <c r="K43" s="56">
        <v>0</v>
      </c>
      <c r="L43" s="38"/>
      <c r="M43" s="56">
        <v>0</v>
      </c>
      <c r="N43" s="38"/>
      <c r="O43" s="56">
        <v>0</v>
      </c>
      <c r="P43" s="38"/>
      <c r="Q43" s="56">
        <v>0</v>
      </c>
      <c r="R43" s="211">
        <f t="shared" si="3"/>
        <v>39</v>
      </c>
      <c r="S43" s="29">
        <f t="shared" si="4"/>
        <v>39</v>
      </c>
    </row>
    <row r="44" spans="1:19" ht="13.5" customHeight="1">
      <c r="A44" s="87">
        <f t="shared" si="2"/>
        <v>41</v>
      </c>
      <c r="B44" s="54" t="s">
        <v>122</v>
      </c>
      <c r="C44" s="91">
        <v>1999</v>
      </c>
      <c r="D44" s="178" t="s">
        <v>90</v>
      </c>
      <c r="E44" s="146" t="s">
        <v>118</v>
      </c>
      <c r="F44" s="140">
        <v>0</v>
      </c>
      <c r="G44" s="66">
        <v>85</v>
      </c>
      <c r="H44" s="124">
        <v>32</v>
      </c>
      <c r="I44" s="140">
        <v>13</v>
      </c>
      <c r="J44" s="69">
        <v>41</v>
      </c>
      <c r="K44" s="75">
        <v>2</v>
      </c>
      <c r="L44" s="69">
        <v>34</v>
      </c>
      <c r="M44" s="75">
        <v>11</v>
      </c>
      <c r="N44" s="193">
        <v>53</v>
      </c>
      <c r="O44" s="279">
        <v>0</v>
      </c>
      <c r="P44" s="69">
        <v>34</v>
      </c>
      <c r="Q44" s="117">
        <v>11</v>
      </c>
      <c r="R44" s="211">
        <f t="shared" si="3"/>
        <v>37</v>
      </c>
      <c r="S44" s="29">
        <f t="shared" si="4"/>
        <v>37</v>
      </c>
    </row>
    <row r="45" spans="1:19" ht="13.5" customHeight="1">
      <c r="A45" s="87">
        <f t="shared" si="2"/>
        <v>42</v>
      </c>
      <c r="B45" s="54" t="s">
        <v>99</v>
      </c>
      <c r="C45" s="89">
        <v>1997</v>
      </c>
      <c r="D45" s="35"/>
      <c r="E45" s="165"/>
      <c r="F45" s="56">
        <v>0</v>
      </c>
      <c r="G45" s="38"/>
      <c r="H45" s="138"/>
      <c r="I45" s="56">
        <v>0</v>
      </c>
      <c r="J45" s="69">
        <v>33</v>
      </c>
      <c r="K45" s="75">
        <v>12</v>
      </c>
      <c r="L45" s="69">
        <v>31</v>
      </c>
      <c r="M45" s="117">
        <v>14</v>
      </c>
      <c r="N45" s="69">
        <v>35</v>
      </c>
      <c r="O45" s="75">
        <v>10</v>
      </c>
      <c r="P45" s="38"/>
      <c r="Q45" s="287">
        <v>0</v>
      </c>
      <c r="R45" s="211">
        <f t="shared" si="3"/>
        <v>36</v>
      </c>
      <c r="S45" s="29">
        <f t="shared" si="4"/>
        <v>36</v>
      </c>
    </row>
    <row r="46" spans="1:19" ht="13.5" customHeight="1">
      <c r="A46" s="87">
        <f t="shared" si="2"/>
        <v>43</v>
      </c>
      <c r="B46" s="55" t="s">
        <v>233</v>
      </c>
      <c r="C46" s="93">
        <v>1991</v>
      </c>
      <c r="D46" s="263"/>
      <c r="E46" s="281"/>
      <c r="F46" s="123">
        <v>0</v>
      </c>
      <c r="G46" s="263"/>
      <c r="H46" s="265"/>
      <c r="I46" s="123">
        <v>0</v>
      </c>
      <c r="J46" s="38"/>
      <c r="K46" s="56">
        <v>0</v>
      </c>
      <c r="L46" s="38"/>
      <c r="M46" s="56">
        <v>0</v>
      </c>
      <c r="N46" s="69">
        <v>32</v>
      </c>
      <c r="O46" s="75">
        <v>13</v>
      </c>
      <c r="P46" s="69">
        <v>29</v>
      </c>
      <c r="Q46" s="121">
        <v>16</v>
      </c>
      <c r="R46" s="211">
        <f t="shared" si="3"/>
        <v>29</v>
      </c>
      <c r="S46" s="29">
        <f t="shared" si="4"/>
        <v>29</v>
      </c>
    </row>
    <row r="47" spans="1:19" s="72" customFormat="1" ht="13.5" customHeight="1">
      <c r="A47" s="87">
        <f t="shared" si="2"/>
        <v>44</v>
      </c>
      <c r="B47" s="54" t="s">
        <v>109</v>
      </c>
      <c r="C47" s="91">
        <v>1996</v>
      </c>
      <c r="D47" s="116"/>
      <c r="E47" s="37"/>
      <c r="F47" s="56">
        <v>0</v>
      </c>
      <c r="G47" s="128"/>
      <c r="H47" s="36"/>
      <c r="I47" s="56">
        <v>0</v>
      </c>
      <c r="J47" s="69">
        <v>36</v>
      </c>
      <c r="K47" s="75">
        <v>9</v>
      </c>
      <c r="L47" s="69">
        <v>38</v>
      </c>
      <c r="M47" s="162">
        <v>7</v>
      </c>
      <c r="N47" s="69">
        <v>45</v>
      </c>
      <c r="O47" s="75">
        <v>0</v>
      </c>
      <c r="P47" s="69">
        <v>33</v>
      </c>
      <c r="Q47" s="121">
        <v>12</v>
      </c>
      <c r="R47" s="211">
        <f t="shared" si="3"/>
        <v>28</v>
      </c>
      <c r="S47" s="29">
        <f t="shared" si="4"/>
        <v>28</v>
      </c>
    </row>
    <row r="48" spans="1:19" ht="13.5" customHeight="1">
      <c r="A48" s="87">
        <f t="shared" si="2"/>
        <v>45</v>
      </c>
      <c r="B48" s="164" t="s">
        <v>164</v>
      </c>
      <c r="C48" s="91">
        <v>1997</v>
      </c>
      <c r="D48" s="57">
        <v>92</v>
      </c>
      <c r="E48" s="136">
        <v>34</v>
      </c>
      <c r="F48" s="44">
        <v>11</v>
      </c>
      <c r="G48" s="57">
        <v>88</v>
      </c>
      <c r="H48" s="79">
        <v>34</v>
      </c>
      <c r="I48" s="140">
        <v>11</v>
      </c>
      <c r="J48" s="38"/>
      <c r="K48" s="56">
        <v>0</v>
      </c>
      <c r="L48" s="38"/>
      <c r="M48" s="118">
        <v>0</v>
      </c>
      <c r="N48" s="193">
        <v>57</v>
      </c>
      <c r="O48" s="279">
        <v>0</v>
      </c>
      <c r="P48" s="193">
        <v>42</v>
      </c>
      <c r="Q48" s="280">
        <v>0</v>
      </c>
      <c r="R48" s="211">
        <f t="shared" si="3"/>
        <v>22</v>
      </c>
      <c r="S48" s="29">
        <f t="shared" si="4"/>
        <v>22</v>
      </c>
    </row>
    <row r="49" spans="1:19" ht="13.5" customHeight="1">
      <c r="A49" s="87">
        <f t="shared" si="2"/>
        <v>46</v>
      </c>
      <c r="B49" s="54" t="s">
        <v>133</v>
      </c>
      <c r="C49" s="92">
        <v>1998</v>
      </c>
      <c r="D49" s="57">
        <v>91</v>
      </c>
      <c r="E49" s="136">
        <v>33</v>
      </c>
      <c r="F49" s="44">
        <v>12</v>
      </c>
      <c r="G49" s="57">
        <v>91</v>
      </c>
      <c r="H49" s="79">
        <v>36</v>
      </c>
      <c r="I49" s="140">
        <v>9</v>
      </c>
      <c r="J49" s="69">
        <v>43</v>
      </c>
      <c r="K49" s="75">
        <v>0</v>
      </c>
      <c r="L49" s="31">
        <v>49</v>
      </c>
      <c r="M49" s="162">
        <v>0</v>
      </c>
      <c r="N49" s="193">
        <v>56</v>
      </c>
      <c r="O49" s="279">
        <v>0</v>
      </c>
      <c r="P49" s="193">
        <v>47</v>
      </c>
      <c r="Q49" s="280">
        <v>0</v>
      </c>
      <c r="R49" s="211">
        <f t="shared" si="3"/>
        <v>21</v>
      </c>
      <c r="S49" s="29">
        <f t="shared" si="4"/>
        <v>21</v>
      </c>
    </row>
    <row r="50" spans="1:19" ht="13.5" customHeight="1">
      <c r="A50" s="87">
        <f t="shared" si="2"/>
        <v>47</v>
      </c>
      <c r="B50" s="54" t="s">
        <v>111</v>
      </c>
      <c r="C50" s="89">
        <v>1998</v>
      </c>
      <c r="D50" s="116"/>
      <c r="E50" s="37"/>
      <c r="F50" s="56">
        <v>0</v>
      </c>
      <c r="G50" s="128"/>
      <c r="H50" s="36"/>
      <c r="I50" s="56">
        <v>0</v>
      </c>
      <c r="J50" s="69">
        <v>40</v>
      </c>
      <c r="K50" s="75">
        <v>5</v>
      </c>
      <c r="L50" s="74">
        <v>46</v>
      </c>
      <c r="M50" s="117">
        <v>0</v>
      </c>
      <c r="N50" s="69">
        <v>44</v>
      </c>
      <c r="O50" s="75">
        <v>0</v>
      </c>
      <c r="P50" s="69">
        <v>32</v>
      </c>
      <c r="Q50" s="121">
        <v>13</v>
      </c>
      <c r="R50" s="211">
        <f t="shared" si="3"/>
        <v>18</v>
      </c>
      <c r="S50" s="29">
        <f t="shared" si="4"/>
        <v>18</v>
      </c>
    </row>
    <row r="51" spans="1:19" s="72" customFormat="1" ht="13.5" customHeight="1">
      <c r="A51" s="87">
        <f t="shared" si="2"/>
        <v>48</v>
      </c>
      <c r="B51" s="54" t="s">
        <v>234</v>
      </c>
      <c r="C51" s="89">
        <v>1998</v>
      </c>
      <c r="D51" s="263"/>
      <c r="E51" s="281"/>
      <c r="F51" s="123">
        <v>0</v>
      </c>
      <c r="G51" s="263"/>
      <c r="H51" s="265"/>
      <c r="I51" s="123">
        <v>0</v>
      </c>
      <c r="J51" s="38"/>
      <c r="K51" s="56">
        <v>0</v>
      </c>
      <c r="L51" s="38"/>
      <c r="M51" s="118">
        <v>0</v>
      </c>
      <c r="N51" s="69">
        <v>27</v>
      </c>
      <c r="O51" s="75">
        <v>18</v>
      </c>
      <c r="P51" s="38"/>
      <c r="Q51" s="287">
        <v>0</v>
      </c>
      <c r="R51" s="211">
        <f t="shared" si="3"/>
        <v>18</v>
      </c>
      <c r="S51" s="29">
        <f t="shared" si="4"/>
        <v>18</v>
      </c>
    </row>
    <row r="52" spans="1:19" ht="13.5" customHeight="1">
      <c r="A52" s="87">
        <f t="shared" si="2"/>
        <v>49</v>
      </c>
      <c r="B52" s="54" t="s">
        <v>162</v>
      </c>
      <c r="C52" s="89">
        <v>1998</v>
      </c>
      <c r="D52" s="66">
        <v>93</v>
      </c>
      <c r="E52" s="146">
        <v>35</v>
      </c>
      <c r="F52" s="44">
        <v>10</v>
      </c>
      <c r="G52" s="66">
        <v>92</v>
      </c>
      <c r="H52" s="124">
        <v>37</v>
      </c>
      <c r="I52" s="140">
        <v>8</v>
      </c>
      <c r="J52" s="38"/>
      <c r="K52" s="56">
        <v>0</v>
      </c>
      <c r="L52" s="38"/>
      <c r="M52" s="118">
        <v>0</v>
      </c>
      <c r="N52" s="193">
        <v>61</v>
      </c>
      <c r="O52" s="279">
        <v>0</v>
      </c>
      <c r="P52" s="38"/>
      <c r="Q52" s="287">
        <v>0</v>
      </c>
      <c r="R52" s="211">
        <f t="shared" si="3"/>
        <v>18</v>
      </c>
      <c r="S52" s="29">
        <f t="shared" si="4"/>
        <v>18</v>
      </c>
    </row>
    <row r="53" spans="1:19" ht="13.5" customHeight="1">
      <c r="A53" s="87">
        <f t="shared" si="2"/>
        <v>50</v>
      </c>
      <c r="B53" s="54" t="s">
        <v>163</v>
      </c>
      <c r="C53" s="89">
        <v>1999</v>
      </c>
      <c r="D53" s="57">
        <v>94</v>
      </c>
      <c r="E53" s="136">
        <v>36</v>
      </c>
      <c r="F53" s="44">
        <v>9</v>
      </c>
      <c r="G53" s="57">
        <v>93</v>
      </c>
      <c r="H53" s="79">
        <v>38</v>
      </c>
      <c r="I53" s="140">
        <v>7</v>
      </c>
      <c r="J53" s="38"/>
      <c r="K53" s="56">
        <v>0</v>
      </c>
      <c r="L53" s="38"/>
      <c r="M53" s="118">
        <v>0</v>
      </c>
      <c r="N53" s="38"/>
      <c r="O53" s="287">
        <v>0</v>
      </c>
      <c r="P53" s="38"/>
      <c r="Q53" s="287">
        <v>0</v>
      </c>
      <c r="R53" s="211">
        <f t="shared" si="3"/>
        <v>16</v>
      </c>
      <c r="S53" s="29">
        <f t="shared" si="4"/>
        <v>16</v>
      </c>
    </row>
    <row r="54" spans="1:19" ht="13.5" customHeight="1">
      <c r="A54" s="87">
        <f t="shared" si="2"/>
        <v>51</v>
      </c>
      <c r="B54" s="54" t="s">
        <v>235</v>
      </c>
      <c r="C54" s="89">
        <v>1996</v>
      </c>
      <c r="D54" s="259"/>
      <c r="E54" s="284"/>
      <c r="F54" s="123">
        <v>0</v>
      </c>
      <c r="G54" s="259"/>
      <c r="H54" s="285"/>
      <c r="I54" s="123">
        <v>0</v>
      </c>
      <c r="J54" s="38"/>
      <c r="K54" s="56">
        <v>0</v>
      </c>
      <c r="L54" s="38"/>
      <c r="M54" s="118">
        <v>0</v>
      </c>
      <c r="N54" s="69">
        <v>48</v>
      </c>
      <c r="O54" s="121">
        <v>0</v>
      </c>
      <c r="P54" s="69">
        <v>31</v>
      </c>
      <c r="Q54" s="121">
        <v>14</v>
      </c>
      <c r="R54" s="211">
        <f t="shared" si="3"/>
        <v>14</v>
      </c>
      <c r="S54" s="29">
        <f t="shared" si="4"/>
        <v>14</v>
      </c>
    </row>
    <row r="55" spans="1:19" s="72" customFormat="1" ht="13.5" customHeight="1">
      <c r="A55" s="87">
        <f t="shared" si="2"/>
        <v>52</v>
      </c>
      <c r="B55" s="54" t="s">
        <v>236</v>
      </c>
      <c r="C55" s="89">
        <v>1998</v>
      </c>
      <c r="D55" s="259"/>
      <c r="E55" s="284"/>
      <c r="F55" s="123">
        <v>0</v>
      </c>
      <c r="G55" s="259"/>
      <c r="H55" s="285"/>
      <c r="I55" s="123">
        <v>0</v>
      </c>
      <c r="J55" s="38"/>
      <c r="K55" s="56">
        <v>0</v>
      </c>
      <c r="L55" s="38"/>
      <c r="M55" s="118">
        <v>0</v>
      </c>
      <c r="N55" s="76">
        <v>58</v>
      </c>
      <c r="O55" s="280">
        <v>0</v>
      </c>
      <c r="P55" s="69">
        <v>35</v>
      </c>
      <c r="Q55" s="121">
        <v>10</v>
      </c>
      <c r="R55" s="211">
        <f t="shared" si="3"/>
        <v>10</v>
      </c>
      <c r="S55" s="29">
        <f t="shared" si="4"/>
        <v>10</v>
      </c>
    </row>
    <row r="56" spans="1:19" ht="13.5" customHeight="1">
      <c r="A56" s="87">
        <f t="shared" si="2"/>
        <v>53</v>
      </c>
      <c r="B56" s="54" t="s">
        <v>140</v>
      </c>
      <c r="C56" s="89">
        <v>2001</v>
      </c>
      <c r="D56" s="116"/>
      <c r="E56" s="37"/>
      <c r="F56" s="56">
        <v>0</v>
      </c>
      <c r="G56" s="128"/>
      <c r="H56" s="36"/>
      <c r="I56" s="56">
        <v>0</v>
      </c>
      <c r="J56" s="69">
        <v>44</v>
      </c>
      <c r="K56" s="75">
        <v>0</v>
      </c>
      <c r="L56" s="69">
        <v>35</v>
      </c>
      <c r="M56" s="117">
        <v>10</v>
      </c>
      <c r="N56" s="38"/>
      <c r="O56" s="287">
        <v>0</v>
      </c>
      <c r="P56" s="38"/>
      <c r="Q56" s="287">
        <v>0</v>
      </c>
      <c r="R56" s="211">
        <f t="shared" si="3"/>
        <v>10</v>
      </c>
      <c r="S56" s="29">
        <f t="shared" si="4"/>
        <v>10</v>
      </c>
    </row>
    <row r="57" spans="1:19" ht="13.5" customHeight="1">
      <c r="A57" s="87">
        <f t="shared" si="2"/>
        <v>54</v>
      </c>
      <c r="B57" s="54" t="s">
        <v>88</v>
      </c>
      <c r="C57" s="89">
        <v>1995</v>
      </c>
      <c r="D57" s="116"/>
      <c r="E57" s="37"/>
      <c r="F57" s="56">
        <v>0</v>
      </c>
      <c r="G57" s="128"/>
      <c r="H57" s="36"/>
      <c r="I57" s="56">
        <v>0</v>
      </c>
      <c r="J57" s="69">
        <v>35</v>
      </c>
      <c r="K57" s="75">
        <v>10</v>
      </c>
      <c r="L57" s="31">
        <v>45</v>
      </c>
      <c r="M57" s="117">
        <v>0</v>
      </c>
      <c r="N57" s="69">
        <v>42</v>
      </c>
      <c r="O57" s="121">
        <v>0</v>
      </c>
      <c r="P57" s="38"/>
      <c r="Q57" s="287">
        <v>0</v>
      </c>
      <c r="R57" s="211">
        <f t="shared" si="3"/>
        <v>10</v>
      </c>
      <c r="S57" s="29">
        <f t="shared" si="4"/>
        <v>10</v>
      </c>
    </row>
    <row r="58" spans="1:19" ht="13.5" customHeight="1">
      <c r="A58" s="87">
        <f t="shared" si="2"/>
        <v>55</v>
      </c>
      <c r="B58" s="54" t="s">
        <v>112</v>
      </c>
      <c r="C58" s="89">
        <v>1998</v>
      </c>
      <c r="D58" s="116"/>
      <c r="E58" s="37"/>
      <c r="F58" s="56">
        <v>0</v>
      </c>
      <c r="G58" s="128"/>
      <c r="H58" s="36"/>
      <c r="I58" s="56">
        <v>0</v>
      </c>
      <c r="J58" s="69">
        <v>47</v>
      </c>
      <c r="K58" s="75">
        <v>0</v>
      </c>
      <c r="L58" s="31" t="s">
        <v>90</v>
      </c>
      <c r="M58" s="278">
        <v>0</v>
      </c>
      <c r="N58" s="193">
        <v>55</v>
      </c>
      <c r="O58" s="280">
        <v>0</v>
      </c>
      <c r="P58" s="69">
        <v>37</v>
      </c>
      <c r="Q58" s="121">
        <v>8</v>
      </c>
      <c r="R58" s="211">
        <f t="shared" si="3"/>
        <v>8</v>
      </c>
      <c r="S58" s="29">
        <f t="shared" si="4"/>
        <v>8</v>
      </c>
    </row>
    <row r="59" spans="1:19" ht="13.5" customHeight="1">
      <c r="A59" s="87">
        <f t="shared" si="2"/>
        <v>56</v>
      </c>
      <c r="B59" s="54" t="s">
        <v>95</v>
      </c>
      <c r="C59" s="89">
        <v>1996</v>
      </c>
      <c r="D59" s="116"/>
      <c r="E59" s="37"/>
      <c r="F59" s="56">
        <v>0</v>
      </c>
      <c r="G59" s="128"/>
      <c r="H59" s="36"/>
      <c r="I59" s="56">
        <v>0</v>
      </c>
      <c r="J59" s="201"/>
      <c r="K59" s="123">
        <v>0</v>
      </c>
      <c r="L59" s="263"/>
      <c r="M59" s="283">
        <v>0</v>
      </c>
      <c r="N59" s="38"/>
      <c r="O59" s="287">
        <v>0</v>
      </c>
      <c r="P59" s="69">
        <v>38</v>
      </c>
      <c r="Q59" s="121">
        <v>7</v>
      </c>
      <c r="R59" s="211">
        <f t="shared" si="3"/>
        <v>7</v>
      </c>
      <c r="S59" s="29">
        <f t="shared" si="4"/>
        <v>7</v>
      </c>
    </row>
    <row r="60" spans="1:19" ht="13.5" customHeight="1">
      <c r="A60" s="87">
        <f t="shared" si="2"/>
        <v>57</v>
      </c>
      <c r="B60" s="55" t="s">
        <v>237</v>
      </c>
      <c r="C60" s="93">
        <v>1998</v>
      </c>
      <c r="D60" s="263"/>
      <c r="E60" s="281"/>
      <c r="F60" s="123">
        <v>0</v>
      </c>
      <c r="G60" s="263"/>
      <c r="H60" s="265"/>
      <c r="I60" s="123">
        <v>0</v>
      </c>
      <c r="J60" s="38"/>
      <c r="K60" s="56">
        <v>0</v>
      </c>
      <c r="L60" s="38"/>
      <c r="M60" s="56">
        <v>0</v>
      </c>
      <c r="N60" s="69">
        <v>38</v>
      </c>
      <c r="O60" s="121">
        <v>7</v>
      </c>
      <c r="P60" s="193">
        <v>46</v>
      </c>
      <c r="Q60" s="280">
        <v>0</v>
      </c>
      <c r="R60" s="211">
        <f t="shared" si="3"/>
        <v>7</v>
      </c>
      <c r="S60" s="29">
        <f t="shared" si="4"/>
        <v>7</v>
      </c>
    </row>
    <row r="61" spans="1:19" ht="13.5" customHeight="1">
      <c r="A61" s="87">
        <f t="shared" si="2"/>
        <v>58</v>
      </c>
      <c r="B61" s="55" t="s">
        <v>238</v>
      </c>
      <c r="C61" s="93">
        <v>1997</v>
      </c>
      <c r="D61" s="35"/>
      <c r="E61" s="165"/>
      <c r="F61" s="56">
        <v>0</v>
      </c>
      <c r="G61" s="38"/>
      <c r="H61" s="138"/>
      <c r="I61" s="56">
        <v>0</v>
      </c>
      <c r="J61" s="38"/>
      <c r="K61" s="56">
        <v>0</v>
      </c>
      <c r="L61" s="38"/>
      <c r="M61" s="56">
        <v>0</v>
      </c>
      <c r="N61" s="69">
        <v>49</v>
      </c>
      <c r="O61" s="121">
        <v>0</v>
      </c>
      <c r="P61" s="193">
        <v>41</v>
      </c>
      <c r="Q61" s="280">
        <v>2</v>
      </c>
      <c r="R61" s="211">
        <f t="shared" si="3"/>
        <v>2</v>
      </c>
      <c r="S61" s="29">
        <f t="shared" si="4"/>
        <v>2</v>
      </c>
    </row>
    <row r="62" spans="1:19" ht="13.5" customHeight="1">
      <c r="A62" s="87">
        <f t="shared" si="2"/>
        <v>59</v>
      </c>
      <c r="B62" s="54" t="s">
        <v>126</v>
      </c>
      <c r="C62" s="89">
        <v>1996</v>
      </c>
      <c r="D62" s="35"/>
      <c r="E62" s="165"/>
      <c r="F62" s="56">
        <v>0</v>
      </c>
      <c r="G62" s="38"/>
      <c r="H62" s="138"/>
      <c r="I62" s="56">
        <v>0</v>
      </c>
      <c r="J62" s="69">
        <v>46</v>
      </c>
      <c r="K62" s="75">
        <v>0</v>
      </c>
      <c r="L62" s="69">
        <v>41</v>
      </c>
      <c r="M62" s="117">
        <v>2</v>
      </c>
      <c r="N62" s="193">
        <v>50</v>
      </c>
      <c r="O62" s="280">
        <v>0</v>
      </c>
      <c r="P62" s="38"/>
      <c r="Q62" s="287">
        <v>0</v>
      </c>
      <c r="R62" s="211">
        <f t="shared" si="3"/>
        <v>2</v>
      </c>
      <c r="S62" s="29">
        <f t="shared" si="4"/>
        <v>2</v>
      </c>
    </row>
    <row r="63" spans="1:19" ht="13.5" customHeight="1">
      <c r="A63" s="87">
        <f t="shared" si="2"/>
        <v>60</v>
      </c>
      <c r="B63" s="54" t="s">
        <v>123</v>
      </c>
      <c r="C63" s="91">
        <v>1997</v>
      </c>
      <c r="D63" s="35"/>
      <c r="E63" s="165"/>
      <c r="F63" s="56">
        <v>0</v>
      </c>
      <c r="G63" s="38"/>
      <c r="H63" s="138"/>
      <c r="I63" s="56">
        <v>0</v>
      </c>
      <c r="J63" s="69">
        <v>49</v>
      </c>
      <c r="K63" s="75">
        <v>0</v>
      </c>
      <c r="L63" s="74">
        <v>42</v>
      </c>
      <c r="M63" s="117">
        <v>0</v>
      </c>
      <c r="N63" s="193">
        <v>63</v>
      </c>
      <c r="O63" s="280">
        <v>0</v>
      </c>
      <c r="P63" s="193">
        <v>43</v>
      </c>
      <c r="Q63" s="280">
        <v>0</v>
      </c>
      <c r="R63" s="211">
        <f t="shared" si="3"/>
        <v>0</v>
      </c>
      <c r="S63" s="29">
        <f t="shared" si="4"/>
        <v>0</v>
      </c>
    </row>
    <row r="64" spans="1:19" ht="13.5" customHeight="1">
      <c r="A64" s="87">
        <f t="shared" si="2"/>
        <v>61</v>
      </c>
      <c r="B64" s="54" t="s">
        <v>239</v>
      </c>
      <c r="C64" s="89">
        <v>1992</v>
      </c>
      <c r="D64" s="116"/>
      <c r="E64" s="37"/>
      <c r="F64" s="56">
        <v>0</v>
      </c>
      <c r="G64" s="128"/>
      <c r="H64" s="36"/>
      <c r="I64" s="56">
        <v>0</v>
      </c>
      <c r="J64" s="201"/>
      <c r="K64" s="123">
        <v>0</v>
      </c>
      <c r="L64" s="263"/>
      <c r="M64" s="283">
        <v>0</v>
      </c>
      <c r="N64" s="38"/>
      <c r="O64" s="287">
        <v>0</v>
      </c>
      <c r="P64" s="193">
        <v>44</v>
      </c>
      <c r="Q64" s="280">
        <v>0</v>
      </c>
      <c r="R64" s="211">
        <f t="shared" si="3"/>
        <v>0</v>
      </c>
      <c r="S64" s="29">
        <f t="shared" si="4"/>
        <v>0</v>
      </c>
    </row>
    <row r="65" spans="1:19" s="72" customFormat="1" ht="13.5" customHeight="1">
      <c r="A65" s="87">
        <f t="shared" si="2"/>
        <v>62</v>
      </c>
      <c r="B65" s="54" t="s">
        <v>240</v>
      </c>
      <c r="C65" s="89">
        <v>1998</v>
      </c>
      <c r="D65" s="263"/>
      <c r="E65" s="281"/>
      <c r="F65" s="123">
        <v>0</v>
      </c>
      <c r="G65" s="263"/>
      <c r="H65" s="265"/>
      <c r="I65" s="123">
        <v>0</v>
      </c>
      <c r="J65" s="38"/>
      <c r="K65" s="56">
        <v>0</v>
      </c>
      <c r="L65" s="38"/>
      <c r="M65" s="118">
        <v>0</v>
      </c>
      <c r="N65" s="76">
        <v>65</v>
      </c>
      <c r="O65" s="280">
        <v>0</v>
      </c>
      <c r="P65" s="193">
        <v>45</v>
      </c>
      <c r="Q65" s="280">
        <v>0</v>
      </c>
      <c r="R65" s="211">
        <f t="shared" si="3"/>
        <v>0</v>
      </c>
      <c r="S65" s="29">
        <f t="shared" si="4"/>
        <v>0</v>
      </c>
    </row>
    <row r="66" spans="1:19" s="72" customFormat="1" ht="13.5" customHeight="1">
      <c r="A66" s="87">
        <f t="shared" si="2"/>
        <v>63</v>
      </c>
      <c r="B66" s="55" t="s">
        <v>241</v>
      </c>
      <c r="C66" s="93">
        <v>1998</v>
      </c>
      <c r="D66" s="263"/>
      <c r="E66" s="281"/>
      <c r="F66" s="123">
        <v>0</v>
      </c>
      <c r="G66" s="263"/>
      <c r="H66" s="265"/>
      <c r="I66" s="123">
        <v>0</v>
      </c>
      <c r="J66" s="38"/>
      <c r="K66" s="56">
        <v>0</v>
      </c>
      <c r="L66" s="38"/>
      <c r="M66" s="56">
        <v>0</v>
      </c>
      <c r="N66" s="76">
        <v>60</v>
      </c>
      <c r="O66" s="280">
        <v>0</v>
      </c>
      <c r="P66" s="193">
        <v>49</v>
      </c>
      <c r="Q66" s="280">
        <v>0</v>
      </c>
      <c r="R66" s="211">
        <f t="shared" si="3"/>
        <v>0</v>
      </c>
      <c r="S66" s="29">
        <f t="shared" si="4"/>
        <v>0</v>
      </c>
    </row>
    <row r="67" spans="1:19" ht="13.5" customHeight="1">
      <c r="A67" s="88">
        <f t="shared" si="2"/>
        <v>64</v>
      </c>
      <c r="B67" s="173" t="s">
        <v>130</v>
      </c>
      <c r="C67" s="319">
        <v>1992</v>
      </c>
      <c r="D67" s="174"/>
      <c r="E67" s="175"/>
      <c r="F67" s="176">
        <v>0</v>
      </c>
      <c r="G67" s="145"/>
      <c r="H67" s="147"/>
      <c r="I67" s="176">
        <v>0</v>
      </c>
      <c r="J67" s="288">
        <v>50</v>
      </c>
      <c r="K67" s="177">
        <v>0</v>
      </c>
      <c r="L67" s="286">
        <v>48</v>
      </c>
      <c r="M67" s="162">
        <v>0</v>
      </c>
      <c r="N67" s="289" t="s">
        <v>141</v>
      </c>
      <c r="O67" s="270">
        <v>0</v>
      </c>
      <c r="P67" s="193">
        <v>50</v>
      </c>
      <c r="Q67" s="280">
        <v>0</v>
      </c>
      <c r="R67" s="211">
        <f t="shared" si="3"/>
        <v>0</v>
      </c>
      <c r="S67" s="29">
        <f t="shared" si="4"/>
        <v>0</v>
      </c>
    </row>
    <row r="68" spans="1:19" ht="12.75">
      <c r="A68" s="197">
        <f t="shared" si="2"/>
        <v>65</v>
      </c>
      <c r="B68" s="55" t="s">
        <v>242</v>
      </c>
      <c r="C68" s="93">
        <v>1998</v>
      </c>
      <c r="D68" s="263"/>
      <c r="E68" s="281"/>
      <c r="F68" s="123">
        <v>0</v>
      </c>
      <c r="G68" s="263"/>
      <c r="H68" s="265"/>
      <c r="I68" s="123">
        <v>0</v>
      </c>
      <c r="J68" s="38"/>
      <c r="K68" s="56">
        <v>0</v>
      </c>
      <c r="L68" s="145"/>
      <c r="M68" s="277">
        <v>0</v>
      </c>
      <c r="N68" s="76">
        <v>69</v>
      </c>
      <c r="O68" s="280">
        <v>0</v>
      </c>
      <c r="P68" s="193">
        <v>52</v>
      </c>
      <c r="Q68" s="280">
        <v>0</v>
      </c>
      <c r="R68" s="53">
        <f aca="true" t="shared" si="5" ref="R68:R91">F68+I68+K68+M68+O68+Q68</f>
        <v>0</v>
      </c>
      <c r="S68" s="8">
        <f aca="true" t="shared" si="6" ref="S68:S91">R68-MIN(F68,I68,K68,M68,O68,Q68)</f>
        <v>0</v>
      </c>
    </row>
    <row r="69" spans="1:19" ht="12.75">
      <c r="A69" s="257">
        <f aca="true" t="shared" si="7" ref="A69:A91">A68+1</f>
        <v>66</v>
      </c>
      <c r="B69" s="54" t="s">
        <v>247</v>
      </c>
      <c r="C69" s="89">
        <v>1998</v>
      </c>
      <c r="D69" s="263"/>
      <c r="E69" s="281"/>
      <c r="F69" s="123">
        <v>0</v>
      </c>
      <c r="G69" s="263"/>
      <c r="H69" s="265"/>
      <c r="I69" s="123">
        <v>0</v>
      </c>
      <c r="J69" s="38"/>
      <c r="K69" s="56">
        <v>0</v>
      </c>
      <c r="L69" s="145"/>
      <c r="M69" s="277">
        <v>0</v>
      </c>
      <c r="N69" s="76">
        <v>66</v>
      </c>
      <c r="O69" s="280">
        <v>0</v>
      </c>
      <c r="P69" s="193">
        <v>54</v>
      </c>
      <c r="Q69" s="280">
        <v>0</v>
      </c>
      <c r="R69" s="53">
        <f t="shared" si="5"/>
        <v>0</v>
      </c>
      <c r="S69" s="8">
        <f t="shared" si="6"/>
        <v>0</v>
      </c>
    </row>
    <row r="70" spans="1:19" ht="12.75">
      <c r="A70" s="257">
        <f t="shared" si="7"/>
        <v>67</v>
      </c>
      <c r="B70" s="54" t="s">
        <v>243</v>
      </c>
      <c r="C70" s="89">
        <v>1999</v>
      </c>
      <c r="D70" s="263"/>
      <c r="E70" s="281"/>
      <c r="F70" s="123">
        <v>0</v>
      </c>
      <c r="G70" s="263"/>
      <c r="H70" s="265"/>
      <c r="I70" s="123">
        <v>0</v>
      </c>
      <c r="J70" s="38"/>
      <c r="K70" s="56">
        <v>0</v>
      </c>
      <c r="L70" s="145"/>
      <c r="M70" s="277">
        <v>0</v>
      </c>
      <c r="N70" s="76">
        <v>71</v>
      </c>
      <c r="O70" s="280">
        <v>0</v>
      </c>
      <c r="P70" s="193">
        <v>55</v>
      </c>
      <c r="Q70" s="280">
        <v>0</v>
      </c>
      <c r="R70" s="53">
        <f t="shared" si="5"/>
        <v>0</v>
      </c>
      <c r="S70" s="8">
        <f t="shared" si="6"/>
        <v>0</v>
      </c>
    </row>
    <row r="71" spans="1:19" ht="12.75">
      <c r="A71" s="197">
        <f t="shared" si="7"/>
        <v>68</v>
      </c>
      <c r="B71" s="54" t="s">
        <v>244</v>
      </c>
      <c r="C71" s="89">
        <v>1998</v>
      </c>
      <c r="D71" s="263"/>
      <c r="E71" s="281"/>
      <c r="F71" s="123">
        <v>0</v>
      </c>
      <c r="G71" s="263"/>
      <c r="H71" s="265"/>
      <c r="I71" s="123">
        <v>0</v>
      </c>
      <c r="J71" s="38"/>
      <c r="K71" s="56">
        <v>0</v>
      </c>
      <c r="L71" s="145"/>
      <c r="M71" s="277">
        <v>0</v>
      </c>
      <c r="N71" s="193">
        <v>73</v>
      </c>
      <c r="O71" s="280">
        <v>0</v>
      </c>
      <c r="P71" s="193">
        <v>56</v>
      </c>
      <c r="Q71" s="280">
        <v>0</v>
      </c>
      <c r="R71" s="53">
        <f t="shared" si="5"/>
        <v>0</v>
      </c>
      <c r="S71" s="8">
        <f t="shared" si="6"/>
        <v>0</v>
      </c>
    </row>
    <row r="72" spans="1:19" ht="12.75">
      <c r="A72" s="197">
        <f t="shared" si="7"/>
        <v>69</v>
      </c>
      <c r="B72" s="54" t="s">
        <v>245</v>
      </c>
      <c r="C72" s="89">
        <v>1998</v>
      </c>
      <c r="D72" s="263"/>
      <c r="E72" s="281"/>
      <c r="F72" s="123">
        <v>0</v>
      </c>
      <c r="G72" s="263"/>
      <c r="H72" s="265"/>
      <c r="I72" s="123">
        <v>0</v>
      </c>
      <c r="J72" s="38"/>
      <c r="K72" s="56">
        <v>0</v>
      </c>
      <c r="L72" s="145"/>
      <c r="M72" s="277">
        <v>0</v>
      </c>
      <c r="N72" s="282">
        <v>75</v>
      </c>
      <c r="O72" s="280">
        <v>0</v>
      </c>
      <c r="P72" s="193">
        <v>57</v>
      </c>
      <c r="Q72" s="280">
        <v>0</v>
      </c>
      <c r="R72" s="53">
        <f t="shared" si="5"/>
        <v>0</v>
      </c>
      <c r="S72" s="8">
        <f t="shared" si="6"/>
        <v>0</v>
      </c>
    </row>
    <row r="73" spans="1:19" ht="12.75">
      <c r="A73" s="197">
        <f t="shared" si="7"/>
        <v>70</v>
      </c>
      <c r="B73" s="54" t="s">
        <v>246</v>
      </c>
      <c r="C73" s="89">
        <v>1998</v>
      </c>
      <c r="D73" s="263"/>
      <c r="E73" s="281"/>
      <c r="F73" s="123">
        <v>0</v>
      </c>
      <c r="G73" s="263"/>
      <c r="H73" s="265"/>
      <c r="I73" s="123">
        <v>0</v>
      </c>
      <c r="J73" s="38"/>
      <c r="K73" s="56">
        <v>0</v>
      </c>
      <c r="L73" s="38"/>
      <c r="M73" s="118">
        <v>0</v>
      </c>
      <c r="N73" s="193">
        <v>67</v>
      </c>
      <c r="O73" s="280">
        <v>0</v>
      </c>
      <c r="P73" s="193">
        <v>58</v>
      </c>
      <c r="Q73" s="280">
        <v>0</v>
      </c>
      <c r="R73" s="53">
        <f t="shared" si="5"/>
        <v>0</v>
      </c>
      <c r="S73" s="8">
        <f t="shared" si="6"/>
        <v>0</v>
      </c>
    </row>
    <row r="74" spans="1:19" ht="12.75">
      <c r="A74" s="197">
        <f t="shared" si="7"/>
        <v>71</v>
      </c>
      <c r="B74" s="54" t="s">
        <v>154</v>
      </c>
      <c r="C74" s="89">
        <v>1999</v>
      </c>
      <c r="D74" s="263"/>
      <c r="E74" s="281"/>
      <c r="F74" s="123">
        <v>0</v>
      </c>
      <c r="G74" s="263"/>
      <c r="H74" s="265"/>
      <c r="I74" s="123">
        <v>0</v>
      </c>
      <c r="J74" s="38"/>
      <c r="K74" s="56">
        <v>0</v>
      </c>
      <c r="L74" s="38"/>
      <c r="M74" s="118">
        <v>0</v>
      </c>
      <c r="N74" s="76">
        <v>68</v>
      </c>
      <c r="O74" s="280">
        <v>0</v>
      </c>
      <c r="P74" s="193">
        <v>59</v>
      </c>
      <c r="Q74" s="280">
        <v>0</v>
      </c>
      <c r="R74" s="53">
        <f t="shared" si="5"/>
        <v>0</v>
      </c>
      <c r="S74" s="8">
        <f t="shared" si="6"/>
        <v>0</v>
      </c>
    </row>
    <row r="75" spans="1:19" ht="12.75">
      <c r="A75" s="257">
        <f t="shared" si="7"/>
        <v>72</v>
      </c>
      <c r="B75" s="54" t="s">
        <v>248</v>
      </c>
      <c r="C75" s="89">
        <v>1994</v>
      </c>
      <c r="D75" s="263"/>
      <c r="E75" s="281"/>
      <c r="F75" s="123">
        <v>0</v>
      </c>
      <c r="G75" s="263"/>
      <c r="H75" s="265"/>
      <c r="I75" s="123">
        <v>0</v>
      </c>
      <c r="J75" s="38"/>
      <c r="K75" s="56">
        <v>0</v>
      </c>
      <c r="L75" s="38"/>
      <c r="M75" s="118">
        <v>0</v>
      </c>
      <c r="N75" s="47" t="s">
        <v>141</v>
      </c>
      <c r="O75" s="270">
        <v>0</v>
      </c>
      <c r="P75" s="47" t="s">
        <v>141</v>
      </c>
      <c r="Q75" s="270">
        <v>0</v>
      </c>
      <c r="R75" s="53">
        <f t="shared" si="5"/>
        <v>0</v>
      </c>
      <c r="S75" s="8">
        <f t="shared" si="6"/>
        <v>0</v>
      </c>
    </row>
    <row r="76" spans="1:19" ht="12.75">
      <c r="A76" s="197">
        <f t="shared" si="7"/>
        <v>73</v>
      </c>
      <c r="B76" s="54" t="s">
        <v>249</v>
      </c>
      <c r="C76" s="89">
        <v>1999</v>
      </c>
      <c r="D76" s="263"/>
      <c r="E76" s="281"/>
      <c r="F76" s="123">
        <v>0</v>
      </c>
      <c r="G76" s="263"/>
      <c r="H76" s="265"/>
      <c r="I76" s="123">
        <v>0</v>
      </c>
      <c r="J76" s="38"/>
      <c r="K76" s="56">
        <v>0</v>
      </c>
      <c r="L76" s="38"/>
      <c r="M76" s="118">
        <v>0</v>
      </c>
      <c r="N76" s="69">
        <v>43</v>
      </c>
      <c r="O76" s="121">
        <v>0</v>
      </c>
      <c r="P76" s="38"/>
      <c r="Q76" s="287">
        <v>0</v>
      </c>
      <c r="R76" s="53">
        <f t="shared" si="5"/>
        <v>0</v>
      </c>
      <c r="S76" s="8">
        <f t="shared" si="6"/>
        <v>0</v>
      </c>
    </row>
    <row r="77" spans="1:19" ht="12.75">
      <c r="A77" s="257">
        <f t="shared" si="7"/>
        <v>74</v>
      </c>
      <c r="B77" s="54" t="s">
        <v>251</v>
      </c>
      <c r="C77" s="89">
        <v>1999</v>
      </c>
      <c r="D77" s="263"/>
      <c r="E77" s="281"/>
      <c r="F77" s="123">
        <v>0</v>
      </c>
      <c r="G77" s="263"/>
      <c r="H77" s="265"/>
      <c r="I77" s="123">
        <v>0</v>
      </c>
      <c r="J77" s="38"/>
      <c r="K77" s="56">
        <v>0</v>
      </c>
      <c r="L77" s="38"/>
      <c r="M77" s="118">
        <v>0</v>
      </c>
      <c r="N77" s="76">
        <v>64</v>
      </c>
      <c r="O77" s="280">
        <v>0</v>
      </c>
      <c r="P77" s="38"/>
      <c r="Q77" s="287">
        <v>0</v>
      </c>
      <c r="R77" s="53">
        <f t="shared" si="5"/>
        <v>0</v>
      </c>
      <c r="S77" s="8">
        <f t="shared" si="6"/>
        <v>0</v>
      </c>
    </row>
    <row r="78" spans="1:19" ht="12.75">
      <c r="A78" s="197">
        <f t="shared" si="7"/>
        <v>75</v>
      </c>
      <c r="B78" s="54" t="s">
        <v>253</v>
      </c>
      <c r="C78" s="89">
        <v>1999</v>
      </c>
      <c r="D78" s="263"/>
      <c r="E78" s="281"/>
      <c r="F78" s="123">
        <v>0</v>
      </c>
      <c r="G78" s="263"/>
      <c r="H78" s="265"/>
      <c r="I78" s="123">
        <v>0</v>
      </c>
      <c r="J78" s="38"/>
      <c r="K78" s="56">
        <v>0</v>
      </c>
      <c r="L78" s="38"/>
      <c r="M78" s="118">
        <v>0</v>
      </c>
      <c r="N78" s="282">
        <v>74</v>
      </c>
      <c r="O78" s="280">
        <v>0</v>
      </c>
      <c r="P78" s="38"/>
      <c r="Q78" s="287">
        <v>0</v>
      </c>
      <c r="R78" s="53">
        <f t="shared" si="5"/>
        <v>0</v>
      </c>
      <c r="S78" s="8">
        <f t="shared" si="6"/>
        <v>0</v>
      </c>
    </row>
    <row r="79" spans="1:19" ht="12.75">
      <c r="A79" s="257">
        <f t="shared" si="7"/>
        <v>76</v>
      </c>
      <c r="B79" s="54" t="s">
        <v>139</v>
      </c>
      <c r="C79" s="89">
        <v>1999</v>
      </c>
      <c r="D79" s="35"/>
      <c r="E79" s="165"/>
      <c r="F79" s="56">
        <v>0</v>
      </c>
      <c r="G79" s="38"/>
      <c r="H79" s="138"/>
      <c r="I79" s="56">
        <v>0</v>
      </c>
      <c r="J79" s="38"/>
      <c r="K79" s="56">
        <v>0</v>
      </c>
      <c r="L79" s="31" t="s">
        <v>90</v>
      </c>
      <c r="M79" s="278">
        <v>0</v>
      </c>
      <c r="N79" s="38"/>
      <c r="O79" s="118">
        <v>0</v>
      </c>
      <c r="P79" s="38"/>
      <c r="Q79" s="287">
        <v>0</v>
      </c>
      <c r="R79" s="53">
        <f t="shared" si="5"/>
        <v>0</v>
      </c>
      <c r="S79" s="8">
        <f t="shared" si="6"/>
        <v>0</v>
      </c>
    </row>
    <row r="80" spans="1:19" ht="12.75">
      <c r="A80" s="197">
        <f t="shared" si="7"/>
        <v>77</v>
      </c>
      <c r="B80" s="54" t="s">
        <v>138</v>
      </c>
      <c r="C80" s="89">
        <v>1998</v>
      </c>
      <c r="D80" s="35"/>
      <c r="E80" s="165"/>
      <c r="F80" s="56">
        <v>0</v>
      </c>
      <c r="G80" s="38"/>
      <c r="H80" s="138"/>
      <c r="I80" s="56">
        <v>0</v>
      </c>
      <c r="J80" s="69">
        <v>48</v>
      </c>
      <c r="K80" s="75">
        <v>0</v>
      </c>
      <c r="L80" s="31">
        <v>43</v>
      </c>
      <c r="M80" s="117">
        <v>0</v>
      </c>
      <c r="N80" s="69">
        <v>46</v>
      </c>
      <c r="O80" s="121">
        <v>0</v>
      </c>
      <c r="P80" s="38"/>
      <c r="Q80" s="287">
        <v>0</v>
      </c>
      <c r="R80" s="53">
        <f t="shared" si="5"/>
        <v>0</v>
      </c>
      <c r="S80" s="8">
        <f t="shared" si="6"/>
        <v>0</v>
      </c>
    </row>
    <row r="81" spans="1:19" ht="12.75">
      <c r="A81" s="257">
        <f t="shared" si="7"/>
        <v>78</v>
      </c>
      <c r="B81" s="54" t="s">
        <v>129</v>
      </c>
      <c r="C81" s="89">
        <v>1998</v>
      </c>
      <c r="D81" s="35"/>
      <c r="E81" s="165"/>
      <c r="F81" s="56">
        <v>0</v>
      </c>
      <c r="G81" s="38"/>
      <c r="H81" s="138"/>
      <c r="I81" s="56">
        <v>0</v>
      </c>
      <c r="J81" s="69">
        <v>42</v>
      </c>
      <c r="K81" s="75">
        <v>0</v>
      </c>
      <c r="L81" s="74">
        <v>44</v>
      </c>
      <c r="M81" s="117">
        <v>0</v>
      </c>
      <c r="N81" s="193">
        <v>62</v>
      </c>
      <c r="O81" s="280">
        <v>0</v>
      </c>
      <c r="P81" s="38"/>
      <c r="Q81" s="287">
        <v>0</v>
      </c>
      <c r="R81" s="53">
        <f t="shared" si="5"/>
        <v>0</v>
      </c>
      <c r="S81" s="8">
        <f t="shared" si="6"/>
        <v>0</v>
      </c>
    </row>
    <row r="82" spans="1:19" ht="12.75">
      <c r="A82" s="197">
        <f t="shared" si="7"/>
        <v>79</v>
      </c>
      <c r="B82" s="54" t="s">
        <v>135</v>
      </c>
      <c r="C82" s="89">
        <v>1998</v>
      </c>
      <c r="D82" s="35"/>
      <c r="E82" s="165"/>
      <c r="F82" s="56">
        <v>0</v>
      </c>
      <c r="G82" s="38"/>
      <c r="H82" s="138"/>
      <c r="I82" s="56">
        <v>0</v>
      </c>
      <c r="J82" s="38"/>
      <c r="K82" s="56">
        <v>0</v>
      </c>
      <c r="L82" s="74">
        <v>50</v>
      </c>
      <c r="M82" s="117">
        <v>0</v>
      </c>
      <c r="N82" s="193">
        <v>70</v>
      </c>
      <c r="O82" s="280">
        <v>0</v>
      </c>
      <c r="P82" s="38"/>
      <c r="Q82" s="287">
        <v>0</v>
      </c>
      <c r="R82" s="53">
        <f t="shared" si="5"/>
        <v>0</v>
      </c>
      <c r="S82" s="8">
        <f t="shared" si="6"/>
        <v>0</v>
      </c>
    </row>
    <row r="83" spans="1:19" ht="12.75">
      <c r="A83" s="257">
        <f t="shared" si="7"/>
        <v>80</v>
      </c>
      <c r="B83" s="54" t="s">
        <v>124</v>
      </c>
      <c r="C83" s="91">
        <v>1998</v>
      </c>
      <c r="D83" s="35"/>
      <c r="E83" s="165"/>
      <c r="F83" s="56">
        <v>0</v>
      </c>
      <c r="G83" s="38"/>
      <c r="H83" s="138"/>
      <c r="I83" s="56">
        <v>0</v>
      </c>
      <c r="J83" s="69">
        <v>51</v>
      </c>
      <c r="K83" s="75">
        <v>0</v>
      </c>
      <c r="L83" s="31">
        <v>47</v>
      </c>
      <c r="M83" s="117">
        <v>0</v>
      </c>
      <c r="N83" s="38"/>
      <c r="O83" s="287">
        <v>0</v>
      </c>
      <c r="P83" s="38"/>
      <c r="Q83" s="287">
        <v>0</v>
      </c>
      <c r="R83" s="53">
        <f t="shared" si="5"/>
        <v>0</v>
      </c>
      <c r="S83" s="8">
        <f t="shared" si="6"/>
        <v>0</v>
      </c>
    </row>
    <row r="84" spans="1:19" ht="12.75">
      <c r="A84" s="197">
        <f t="shared" si="7"/>
        <v>81</v>
      </c>
      <c r="B84" s="54" t="s">
        <v>136</v>
      </c>
      <c r="C84" s="89">
        <v>1998</v>
      </c>
      <c r="D84" s="35"/>
      <c r="E84" s="165"/>
      <c r="F84" s="56">
        <v>0</v>
      </c>
      <c r="G84" s="38"/>
      <c r="H84" s="138"/>
      <c r="I84" s="56">
        <v>0</v>
      </c>
      <c r="J84" s="31" t="s">
        <v>90</v>
      </c>
      <c r="K84" s="122">
        <v>0</v>
      </c>
      <c r="L84" s="74">
        <v>52</v>
      </c>
      <c r="M84" s="117">
        <v>0</v>
      </c>
      <c r="N84" s="38"/>
      <c r="O84" s="287">
        <v>0</v>
      </c>
      <c r="P84" s="38"/>
      <c r="Q84" s="287">
        <v>0</v>
      </c>
      <c r="R84" s="53">
        <f t="shared" si="5"/>
        <v>0</v>
      </c>
      <c r="S84" s="8">
        <f t="shared" si="6"/>
        <v>0</v>
      </c>
    </row>
    <row r="85" spans="1:19" ht="12.75">
      <c r="A85" s="257">
        <f t="shared" si="7"/>
        <v>82</v>
      </c>
      <c r="B85" s="54" t="s">
        <v>137</v>
      </c>
      <c r="C85" s="89">
        <v>1998</v>
      </c>
      <c r="D85" s="35"/>
      <c r="E85" s="165"/>
      <c r="F85" s="56">
        <v>0</v>
      </c>
      <c r="G85" s="38"/>
      <c r="H85" s="138"/>
      <c r="I85" s="56">
        <v>0</v>
      </c>
      <c r="J85" s="69">
        <v>52</v>
      </c>
      <c r="K85" s="75">
        <v>0</v>
      </c>
      <c r="L85" s="31" t="s">
        <v>90</v>
      </c>
      <c r="M85" s="278">
        <v>0</v>
      </c>
      <c r="N85" s="38"/>
      <c r="O85" s="287">
        <v>0</v>
      </c>
      <c r="P85" s="38"/>
      <c r="Q85" s="287">
        <v>0</v>
      </c>
      <c r="R85" s="53">
        <f t="shared" si="5"/>
        <v>0</v>
      </c>
      <c r="S85" s="8">
        <f t="shared" si="6"/>
        <v>0</v>
      </c>
    </row>
    <row r="86" spans="1:19" ht="12.75">
      <c r="A86" s="197">
        <f t="shared" si="7"/>
        <v>83</v>
      </c>
      <c r="B86" s="54" t="s">
        <v>131</v>
      </c>
      <c r="C86" s="89">
        <v>1998</v>
      </c>
      <c r="D86" s="35"/>
      <c r="E86" s="165"/>
      <c r="F86" s="56">
        <v>0</v>
      </c>
      <c r="G86" s="38"/>
      <c r="H86" s="138"/>
      <c r="I86" s="56">
        <v>0</v>
      </c>
      <c r="J86" s="31" t="s">
        <v>90</v>
      </c>
      <c r="K86" s="122">
        <v>0</v>
      </c>
      <c r="L86" s="31" t="s">
        <v>90</v>
      </c>
      <c r="M86" s="278">
        <v>0</v>
      </c>
      <c r="N86" s="38"/>
      <c r="O86" s="287">
        <v>0</v>
      </c>
      <c r="P86" s="38"/>
      <c r="Q86" s="287">
        <v>0</v>
      </c>
      <c r="R86" s="53">
        <f t="shared" si="5"/>
        <v>0</v>
      </c>
      <c r="S86" s="8">
        <f t="shared" si="6"/>
        <v>0</v>
      </c>
    </row>
    <row r="87" spans="1:19" ht="12.75">
      <c r="A87" s="257">
        <f t="shared" si="7"/>
        <v>84</v>
      </c>
      <c r="B87" s="54" t="s">
        <v>250</v>
      </c>
      <c r="C87" s="89">
        <v>1997</v>
      </c>
      <c r="D87" s="263"/>
      <c r="E87" s="281"/>
      <c r="F87" s="123">
        <v>0</v>
      </c>
      <c r="G87" s="263"/>
      <c r="H87" s="265"/>
      <c r="I87" s="123">
        <v>0</v>
      </c>
      <c r="J87" s="38"/>
      <c r="K87" s="56">
        <v>0</v>
      </c>
      <c r="L87" s="38"/>
      <c r="M87" s="118">
        <v>0</v>
      </c>
      <c r="N87" s="193">
        <v>59</v>
      </c>
      <c r="O87" s="280">
        <v>0</v>
      </c>
      <c r="P87" s="38"/>
      <c r="Q87" s="287">
        <v>0</v>
      </c>
      <c r="R87" s="53">
        <f t="shared" si="5"/>
        <v>0</v>
      </c>
      <c r="S87" s="8">
        <f t="shared" si="6"/>
        <v>0</v>
      </c>
    </row>
    <row r="88" spans="1:19" ht="12.75">
      <c r="A88" s="197">
        <f t="shared" si="7"/>
        <v>85</v>
      </c>
      <c r="B88" s="54" t="s">
        <v>252</v>
      </c>
      <c r="C88" s="89">
        <v>1997</v>
      </c>
      <c r="D88" s="263"/>
      <c r="E88" s="281"/>
      <c r="F88" s="123">
        <v>0</v>
      </c>
      <c r="G88" s="263"/>
      <c r="H88" s="265"/>
      <c r="I88" s="123">
        <v>0</v>
      </c>
      <c r="J88" s="38"/>
      <c r="K88" s="56">
        <v>0</v>
      </c>
      <c r="L88" s="38"/>
      <c r="M88" s="118">
        <v>0</v>
      </c>
      <c r="N88" s="193">
        <v>72</v>
      </c>
      <c r="O88" s="280">
        <v>0</v>
      </c>
      <c r="P88" s="38"/>
      <c r="Q88" s="287">
        <v>0</v>
      </c>
      <c r="R88" s="53">
        <f t="shared" si="5"/>
        <v>0</v>
      </c>
      <c r="S88" s="8">
        <f t="shared" si="6"/>
        <v>0</v>
      </c>
    </row>
    <row r="89" spans="1:19" ht="12.75">
      <c r="A89" s="257">
        <f t="shared" si="7"/>
        <v>86</v>
      </c>
      <c r="B89" s="54" t="s">
        <v>132</v>
      </c>
      <c r="C89" s="89">
        <v>1997</v>
      </c>
      <c r="D89" s="35"/>
      <c r="E89" s="165"/>
      <c r="F89" s="56">
        <v>0</v>
      </c>
      <c r="G89" s="38"/>
      <c r="H89" s="138"/>
      <c r="I89" s="56">
        <v>0</v>
      </c>
      <c r="J89" s="38"/>
      <c r="K89" s="56">
        <v>0</v>
      </c>
      <c r="L89" s="31">
        <v>51</v>
      </c>
      <c r="M89" s="119">
        <v>0</v>
      </c>
      <c r="N89" s="38"/>
      <c r="O89" s="56">
        <v>0</v>
      </c>
      <c r="P89" s="38"/>
      <c r="Q89" s="287">
        <v>0</v>
      </c>
      <c r="R89" s="53">
        <f t="shared" si="5"/>
        <v>0</v>
      </c>
      <c r="S89" s="8">
        <f t="shared" si="6"/>
        <v>0</v>
      </c>
    </row>
    <row r="90" spans="1:19" ht="12.75">
      <c r="A90" s="197">
        <f t="shared" si="7"/>
        <v>87</v>
      </c>
      <c r="B90" s="54" t="s">
        <v>127</v>
      </c>
      <c r="C90" s="89">
        <v>1997</v>
      </c>
      <c r="D90" s="35"/>
      <c r="E90" s="165"/>
      <c r="F90" s="56">
        <v>0</v>
      </c>
      <c r="G90" s="38"/>
      <c r="H90" s="138"/>
      <c r="I90" s="56">
        <v>0</v>
      </c>
      <c r="J90" s="38"/>
      <c r="K90" s="56">
        <v>0</v>
      </c>
      <c r="L90" s="31">
        <v>53</v>
      </c>
      <c r="M90" s="117">
        <v>0</v>
      </c>
      <c r="N90" s="38"/>
      <c r="O90" s="56">
        <v>0</v>
      </c>
      <c r="P90" s="38"/>
      <c r="Q90" s="56">
        <v>0</v>
      </c>
      <c r="R90" s="53">
        <f t="shared" si="5"/>
        <v>0</v>
      </c>
      <c r="S90" s="8">
        <f t="shared" si="6"/>
        <v>0</v>
      </c>
    </row>
    <row r="91" spans="1:19" ht="12.75">
      <c r="A91" s="257">
        <f t="shared" si="7"/>
        <v>88</v>
      </c>
      <c r="B91" s="54" t="s">
        <v>187</v>
      </c>
      <c r="C91" s="89">
        <v>1996</v>
      </c>
      <c r="D91" s="263"/>
      <c r="E91" s="281"/>
      <c r="F91" s="123">
        <v>0</v>
      </c>
      <c r="G91" s="263"/>
      <c r="H91" s="265"/>
      <c r="I91" s="123">
        <v>0</v>
      </c>
      <c r="J91" s="38"/>
      <c r="K91" s="56">
        <v>0</v>
      </c>
      <c r="L91" s="38"/>
      <c r="M91" s="118">
        <v>0</v>
      </c>
      <c r="N91" s="47" t="s">
        <v>141</v>
      </c>
      <c r="O91" s="270">
        <v>0</v>
      </c>
      <c r="P91" s="38"/>
      <c r="Q91" s="118">
        <v>0</v>
      </c>
      <c r="R91" s="53">
        <f t="shared" si="5"/>
        <v>0</v>
      </c>
      <c r="S91" s="8">
        <f t="shared" si="6"/>
        <v>0</v>
      </c>
    </row>
  </sheetData>
  <sheetProtection/>
  <mergeCells count="7">
    <mergeCell ref="D2:F2"/>
    <mergeCell ref="G2:I2"/>
    <mergeCell ref="J2:K2"/>
    <mergeCell ref="L2:M2"/>
    <mergeCell ref="P2:Q2"/>
    <mergeCell ref="A1:S1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="120" zoomScaleNormal="120" zoomScalePageLayoutView="130" workbookViewId="0" topLeftCell="A1">
      <selection activeCell="Y10" sqref="Y10"/>
    </sheetView>
  </sheetViews>
  <sheetFormatPr defaultColWidth="9.00390625" defaultRowHeight="12.75"/>
  <cols>
    <col min="1" max="1" width="6.1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5.625" style="1" customWidth="1"/>
    <col min="13" max="15" width="5.75390625" style="1" customWidth="1"/>
    <col min="16" max="16" width="5.625" style="1" customWidth="1"/>
    <col min="17" max="17" width="5.75390625" style="1" customWidth="1"/>
    <col min="18" max="18" width="9.75390625" style="1" customWidth="1"/>
    <col min="19" max="19" width="10.75390625" style="1" customWidth="1"/>
    <col min="20" max="16384" width="9.125" style="1" customWidth="1"/>
  </cols>
  <sheetData>
    <row r="1" spans="1:19" s="12" customFormat="1" ht="21.75" customHeight="1" thickBot="1">
      <c r="A1" s="340" t="s">
        <v>255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2"/>
    </row>
    <row r="2" spans="1:19" ht="39" customHeight="1" thickBot="1">
      <c r="A2" s="4"/>
      <c r="B2" s="3"/>
      <c r="C2" s="3"/>
      <c r="D2" s="323" t="s">
        <v>158</v>
      </c>
      <c r="E2" s="324"/>
      <c r="F2" s="339"/>
      <c r="G2" s="323" t="s">
        <v>159</v>
      </c>
      <c r="H2" s="324"/>
      <c r="I2" s="339"/>
      <c r="J2" s="326" t="s">
        <v>117</v>
      </c>
      <c r="K2" s="327"/>
      <c r="L2" s="328" t="s">
        <v>116</v>
      </c>
      <c r="M2" s="329"/>
      <c r="N2" s="332" t="s">
        <v>169</v>
      </c>
      <c r="O2" s="333"/>
      <c r="P2" s="330" t="s">
        <v>189</v>
      </c>
      <c r="Q2" s="331"/>
      <c r="R2" s="27"/>
      <c r="S2" s="11"/>
    </row>
    <row r="3" spans="1:19" ht="39" thickBot="1">
      <c r="A3" s="82" t="s">
        <v>7</v>
      </c>
      <c r="B3" s="83" t="s">
        <v>9</v>
      </c>
      <c r="C3" s="26" t="s">
        <v>70</v>
      </c>
      <c r="D3" s="10" t="s">
        <v>66</v>
      </c>
      <c r="E3" s="10" t="s">
        <v>68</v>
      </c>
      <c r="F3" s="15" t="s">
        <v>11</v>
      </c>
      <c r="G3" s="9" t="s">
        <v>66</v>
      </c>
      <c r="H3" s="10" t="s">
        <v>68</v>
      </c>
      <c r="I3" s="15" t="s">
        <v>11</v>
      </c>
      <c r="J3" s="10" t="s">
        <v>10</v>
      </c>
      <c r="K3" s="28" t="s">
        <v>11</v>
      </c>
      <c r="L3" s="9" t="s">
        <v>10</v>
      </c>
      <c r="M3" s="28" t="s">
        <v>11</v>
      </c>
      <c r="N3" s="9" t="s">
        <v>10</v>
      </c>
      <c r="O3" s="15" t="s">
        <v>11</v>
      </c>
      <c r="P3" s="9" t="s">
        <v>10</v>
      </c>
      <c r="Q3" s="15" t="s">
        <v>11</v>
      </c>
      <c r="R3" s="215" t="s">
        <v>191</v>
      </c>
      <c r="S3" s="110" t="s">
        <v>167</v>
      </c>
    </row>
    <row r="4" spans="1:19" ht="13.5" customHeight="1">
      <c r="A4" s="84">
        <f>1</f>
        <v>1</v>
      </c>
      <c r="B4" s="312" t="s">
        <v>44</v>
      </c>
      <c r="C4" s="179">
        <v>1991</v>
      </c>
      <c r="D4" s="298"/>
      <c r="E4" s="298"/>
      <c r="F4" s="299">
        <v>0</v>
      </c>
      <c r="G4" s="128"/>
      <c r="H4" s="298"/>
      <c r="I4" s="299">
        <v>0</v>
      </c>
      <c r="J4" s="127">
        <v>1</v>
      </c>
      <c r="K4" s="125">
        <v>60</v>
      </c>
      <c r="L4" s="81">
        <v>1</v>
      </c>
      <c r="M4" s="125">
        <v>60</v>
      </c>
      <c r="N4" s="314">
        <v>2</v>
      </c>
      <c r="O4" s="125">
        <v>55</v>
      </c>
      <c r="P4" s="191">
        <v>7</v>
      </c>
      <c r="Q4" s="303">
        <v>36</v>
      </c>
      <c r="R4" s="297">
        <f aca="true" t="shared" si="0" ref="R4:R10">F4+I4+K4+M4+O4+Q4</f>
        <v>211</v>
      </c>
      <c r="S4" s="295">
        <f aca="true" t="shared" si="1" ref="S4:S21">R4-MIN(K4,M4,O4,Q4)</f>
        <v>175</v>
      </c>
    </row>
    <row r="5" spans="1:19" ht="13.5" customHeight="1">
      <c r="A5" s="86">
        <f>A4+1</f>
        <v>2</v>
      </c>
      <c r="B5" s="313" t="s">
        <v>17</v>
      </c>
      <c r="C5" s="96">
        <v>1993</v>
      </c>
      <c r="D5" s="181">
        <v>1</v>
      </c>
      <c r="E5" s="152">
        <v>1</v>
      </c>
      <c r="F5" s="182">
        <v>0</v>
      </c>
      <c r="G5" s="66">
        <v>4</v>
      </c>
      <c r="H5" s="152">
        <v>3</v>
      </c>
      <c r="I5" s="182">
        <v>0</v>
      </c>
      <c r="J5" s="94">
        <v>2</v>
      </c>
      <c r="K5" s="43">
        <v>55</v>
      </c>
      <c r="L5" s="52">
        <v>5</v>
      </c>
      <c r="M5" s="43">
        <v>42</v>
      </c>
      <c r="N5" s="254">
        <v>1</v>
      </c>
      <c r="O5" s="43">
        <v>60</v>
      </c>
      <c r="P5" s="193">
        <v>2</v>
      </c>
      <c r="Q5" s="294">
        <v>55</v>
      </c>
      <c r="R5" s="29">
        <f t="shared" si="0"/>
        <v>212</v>
      </c>
      <c r="S5" s="296">
        <f t="shared" si="1"/>
        <v>170</v>
      </c>
    </row>
    <row r="6" spans="1:19" s="72" customFormat="1" ht="13.5" customHeight="1">
      <c r="A6" s="86">
        <f aca="true" t="shared" si="2" ref="A6:A21">A5+1</f>
        <v>3</v>
      </c>
      <c r="B6" s="316" t="s">
        <v>16</v>
      </c>
      <c r="C6" s="98">
        <v>1994</v>
      </c>
      <c r="D6" s="130">
        <v>2</v>
      </c>
      <c r="E6" s="146">
        <v>2</v>
      </c>
      <c r="F6" s="182">
        <v>0</v>
      </c>
      <c r="G6" s="57">
        <v>1</v>
      </c>
      <c r="H6" s="136">
        <v>1</v>
      </c>
      <c r="I6" s="182">
        <v>0</v>
      </c>
      <c r="J6" s="71">
        <v>4</v>
      </c>
      <c r="K6" s="43">
        <v>45</v>
      </c>
      <c r="L6" s="52">
        <v>2</v>
      </c>
      <c r="M6" s="43">
        <v>55</v>
      </c>
      <c r="N6" s="315">
        <v>3</v>
      </c>
      <c r="O6" s="43">
        <v>50</v>
      </c>
      <c r="P6" s="220">
        <v>3</v>
      </c>
      <c r="Q6" s="294">
        <v>50</v>
      </c>
      <c r="R6" s="29">
        <f t="shared" si="0"/>
        <v>200</v>
      </c>
      <c r="S6" s="296">
        <f t="shared" si="1"/>
        <v>155</v>
      </c>
    </row>
    <row r="7" spans="1:19" s="72" customFormat="1" ht="13.5" customHeight="1">
      <c r="A7" s="86">
        <f t="shared" si="2"/>
        <v>4</v>
      </c>
      <c r="B7" s="99" t="s">
        <v>39</v>
      </c>
      <c r="C7" s="97">
        <v>1996</v>
      </c>
      <c r="D7" s="183" t="s">
        <v>90</v>
      </c>
      <c r="E7" s="146" t="s">
        <v>118</v>
      </c>
      <c r="F7" s="182">
        <v>0</v>
      </c>
      <c r="G7" s="66">
        <v>2</v>
      </c>
      <c r="H7" s="146">
        <v>2</v>
      </c>
      <c r="I7" s="182">
        <v>0</v>
      </c>
      <c r="J7" s="180">
        <v>3</v>
      </c>
      <c r="K7" s="43">
        <v>50</v>
      </c>
      <c r="L7" s="52">
        <v>3</v>
      </c>
      <c r="M7" s="43">
        <v>50</v>
      </c>
      <c r="N7" s="220">
        <v>6</v>
      </c>
      <c r="O7" s="43">
        <v>39</v>
      </c>
      <c r="P7" s="220">
        <v>8</v>
      </c>
      <c r="Q7" s="294">
        <v>33</v>
      </c>
      <c r="R7" s="29">
        <f t="shared" si="0"/>
        <v>172</v>
      </c>
      <c r="S7" s="296">
        <f t="shared" si="1"/>
        <v>139</v>
      </c>
    </row>
    <row r="8" spans="1:43" s="23" customFormat="1" ht="13.5" customHeight="1">
      <c r="A8" s="86">
        <f t="shared" si="2"/>
        <v>5</v>
      </c>
      <c r="B8" s="99" t="s">
        <v>74</v>
      </c>
      <c r="C8" s="97">
        <v>1998</v>
      </c>
      <c r="D8" s="67"/>
      <c r="E8" s="67"/>
      <c r="F8" s="305">
        <v>0</v>
      </c>
      <c r="G8" s="212"/>
      <c r="H8" s="147"/>
      <c r="I8" s="305">
        <v>0</v>
      </c>
      <c r="J8" s="71">
        <v>6</v>
      </c>
      <c r="K8" s="43">
        <v>39</v>
      </c>
      <c r="L8" s="52">
        <v>4</v>
      </c>
      <c r="M8" s="43">
        <v>45</v>
      </c>
      <c r="N8" s="193">
        <v>7</v>
      </c>
      <c r="O8" s="43">
        <v>36</v>
      </c>
      <c r="P8" s="52">
        <v>4</v>
      </c>
      <c r="Q8" s="187">
        <v>45</v>
      </c>
      <c r="R8" s="29">
        <f t="shared" si="0"/>
        <v>165</v>
      </c>
      <c r="S8" s="296">
        <f t="shared" si="1"/>
        <v>129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19" ht="13.5" customHeight="1">
      <c r="A9" s="86">
        <f t="shared" si="2"/>
        <v>6</v>
      </c>
      <c r="B9" s="99" t="s">
        <v>92</v>
      </c>
      <c r="C9" s="97">
        <v>2000</v>
      </c>
      <c r="D9" s="67"/>
      <c r="E9" s="138"/>
      <c r="F9" s="300">
        <v>0</v>
      </c>
      <c r="G9" s="67"/>
      <c r="H9" s="138"/>
      <c r="I9" s="300">
        <v>0</v>
      </c>
      <c r="J9" s="180">
        <v>5</v>
      </c>
      <c r="K9" s="43">
        <v>42</v>
      </c>
      <c r="L9" s="52">
        <v>6</v>
      </c>
      <c r="M9" s="43">
        <v>39</v>
      </c>
      <c r="N9" s="193">
        <v>4</v>
      </c>
      <c r="O9" s="43">
        <v>45</v>
      </c>
      <c r="P9" s="200">
        <v>6</v>
      </c>
      <c r="Q9" s="187">
        <v>39</v>
      </c>
      <c r="R9" s="29">
        <f t="shared" si="0"/>
        <v>165</v>
      </c>
      <c r="S9" s="296">
        <f t="shared" si="1"/>
        <v>126</v>
      </c>
    </row>
    <row r="10" spans="1:19" ht="13.5" customHeight="1">
      <c r="A10" s="86">
        <f t="shared" si="2"/>
        <v>7</v>
      </c>
      <c r="B10" s="99" t="s">
        <v>37</v>
      </c>
      <c r="C10" s="95">
        <v>1998</v>
      </c>
      <c r="D10" s="67"/>
      <c r="E10" s="138"/>
      <c r="F10" s="300">
        <v>0</v>
      </c>
      <c r="G10" s="67"/>
      <c r="H10" s="138"/>
      <c r="I10" s="300">
        <v>0</v>
      </c>
      <c r="J10" s="73">
        <v>7</v>
      </c>
      <c r="K10" s="43">
        <v>36</v>
      </c>
      <c r="L10" s="52">
        <v>7</v>
      </c>
      <c r="M10" s="43">
        <v>36</v>
      </c>
      <c r="N10" s="193">
        <v>8</v>
      </c>
      <c r="O10" s="43">
        <v>33</v>
      </c>
      <c r="P10" s="193">
        <v>9</v>
      </c>
      <c r="Q10" s="48">
        <v>30</v>
      </c>
      <c r="R10" s="29">
        <f t="shared" si="0"/>
        <v>135</v>
      </c>
      <c r="S10" s="296">
        <f t="shared" si="1"/>
        <v>105</v>
      </c>
    </row>
    <row r="11" spans="1:19" ht="13.5" customHeight="1">
      <c r="A11" s="86">
        <f t="shared" si="2"/>
        <v>8</v>
      </c>
      <c r="B11" s="99" t="s">
        <v>100</v>
      </c>
      <c r="C11" s="95">
        <v>1998</v>
      </c>
      <c r="D11" s="67"/>
      <c r="E11" s="138"/>
      <c r="F11" s="300">
        <v>0</v>
      </c>
      <c r="G11" s="67"/>
      <c r="H11" s="138"/>
      <c r="I11" s="300">
        <v>0</v>
      </c>
      <c r="J11" s="308"/>
      <c r="K11" s="302">
        <v>0</v>
      </c>
      <c r="L11" s="263"/>
      <c r="M11" s="309">
        <v>0</v>
      </c>
      <c r="N11" s="69">
        <v>5</v>
      </c>
      <c r="O11" s="43">
        <v>42</v>
      </c>
      <c r="P11" s="200">
        <v>5</v>
      </c>
      <c r="Q11" s="43">
        <v>42</v>
      </c>
      <c r="R11" s="29">
        <f>K11+M11+O11+Q11</f>
        <v>84</v>
      </c>
      <c r="S11" s="296">
        <f t="shared" si="1"/>
        <v>84</v>
      </c>
    </row>
    <row r="12" spans="1:19" ht="12.75">
      <c r="A12" s="86">
        <f t="shared" si="2"/>
        <v>9</v>
      </c>
      <c r="B12" s="99" t="s">
        <v>257</v>
      </c>
      <c r="C12" s="95">
        <v>1995</v>
      </c>
      <c r="D12" s="67"/>
      <c r="E12" s="138"/>
      <c r="F12" s="300">
        <v>0</v>
      </c>
      <c r="G12" s="67"/>
      <c r="H12" s="138"/>
      <c r="I12" s="300">
        <v>0</v>
      </c>
      <c r="J12" s="301"/>
      <c r="K12" s="302">
        <v>0</v>
      </c>
      <c r="L12" s="263"/>
      <c r="M12" s="302">
        <v>0</v>
      </c>
      <c r="N12" s="69">
        <v>11</v>
      </c>
      <c r="O12" s="43">
        <v>23</v>
      </c>
      <c r="P12" s="69">
        <v>1</v>
      </c>
      <c r="Q12" s="48">
        <v>60</v>
      </c>
      <c r="R12" s="29">
        <f>K12+M12+O12+Q12</f>
        <v>83</v>
      </c>
      <c r="S12" s="296">
        <f t="shared" si="1"/>
        <v>83</v>
      </c>
    </row>
    <row r="13" spans="1:19" ht="12.75">
      <c r="A13" s="86">
        <f t="shared" si="2"/>
        <v>10</v>
      </c>
      <c r="B13" s="99" t="s">
        <v>256</v>
      </c>
      <c r="C13" s="95">
        <v>1994</v>
      </c>
      <c r="D13" s="67"/>
      <c r="E13" s="138"/>
      <c r="F13" s="300">
        <v>0</v>
      </c>
      <c r="G13" s="67"/>
      <c r="H13" s="138"/>
      <c r="I13" s="300">
        <v>0</v>
      </c>
      <c r="J13" s="301"/>
      <c r="K13" s="302">
        <v>0</v>
      </c>
      <c r="L13" s="263"/>
      <c r="M13" s="302">
        <v>0</v>
      </c>
      <c r="N13" s="200">
        <v>10</v>
      </c>
      <c r="O13" s="43">
        <v>27</v>
      </c>
      <c r="P13" s="200">
        <v>10</v>
      </c>
      <c r="Q13" s="294">
        <v>27</v>
      </c>
      <c r="R13" s="29">
        <f>K13+M13+O13+Q13</f>
        <v>54</v>
      </c>
      <c r="S13" s="296">
        <f t="shared" si="1"/>
        <v>54</v>
      </c>
    </row>
    <row r="14" spans="1:19" ht="12.75">
      <c r="A14" s="86">
        <f t="shared" si="2"/>
        <v>11</v>
      </c>
      <c r="B14" s="99" t="s">
        <v>41</v>
      </c>
      <c r="C14" s="95">
        <v>1996</v>
      </c>
      <c r="D14" s="67"/>
      <c r="E14" s="138"/>
      <c r="F14" s="300">
        <v>0</v>
      </c>
      <c r="G14" s="67"/>
      <c r="H14" s="138"/>
      <c r="I14" s="300">
        <v>0</v>
      </c>
      <c r="J14" s="301"/>
      <c r="K14" s="302">
        <v>0</v>
      </c>
      <c r="L14" s="263"/>
      <c r="M14" s="302">
        <v>0</v>
      </c>
      <c r="N14" s="200">
        <v>12</v>
      </c>
      <c r="O14" s="43">
        <v>21</v>
      </c>
      <c r="P14" s="200">
        <v>11</v>
      </c>
      <c r="Q14" s="294">
        <v>23</v>
      </c>
      <c r="R14" s="29">
        <f>K14+M14+O14+Q14</f>
        <v>44</v>
      </c>
      <c r="S14" s="296">
        <f t="shared" si="1"/>
        <v>44</v>
      </c>
    </row>
    <row r="15" spans="1:19" ht="12.75">
      <c r="A15" s="86">
        <f t="shared" si="2"/>
        <v>12</v>
      </c>
      <c r="B15" s="99" t="s">
        <v>259</v>
      </c>
      <c r="C15" s="95">
        <v>1997</v>
      </c>
      <c r="D15" s="67"/>
      <c r="E15" s="138"/>
      <c r="F15" s="300">
        <v>0</v>
      </c>
      <c r="G15" s="67"/>
      <c r="H15" s="138"/>
      <c r="I15" s="300">
        <v>0</v>
      </c>
      <c r="J15" s="301"/>
      <c r="K15" s="302">
        <v>0</v>
      </c>
      <c r="L15" s="263"/>
      <c r="M15" s="302">
        <v>0</v>
      </c>
      <c r="N15" s="69">
        <v>14</v>
      </c>
      <c r="O15" s="43">
        <v>17</v>
      </c>
      <c r="P15" s="69">
        <v>12</v>
      </c>
      <c r="Q15" s="294">
        <v>21</v>
      </c>
      <c r="R15" s="29">
        <f>K15+M15+O15+Q15</f>
        <v>38</v>
      </c>
      <c r="S15" s="296">
        <f t="shared" si="1"/>
        <v>38</v>
      </c>
    </row>
    <row r="16" spans="1:19" ht="12.75">
      <c r="A16" s="86">
        <f t="shared" si="2"/>
        <v>13</v>
      </c>
      <c r="B16" s="99" t="s">
        <v>149</v>
      </c>
      <c r="C16" s="95">
        <v>1998</v>
      </c>
      <c r="D16" s="67"/>
      <c r="E16" s="138"/>
      <c r="F16" s="300">
        <v>0</v>
      </c>
      <c r="G16" s="67"/>
      <c r="H16" s="138"/>
      <c r="I16" s="300">
        <v>0</v>
      </c>
      <c r="J16" s="71">
        <v>8</v>
      </c>
      <c r="K16" s="43">
        <v>33</v>
      </c>
      <c r="L16" s="31" t="s">
        <v>90</v>
      </c>
      <c r="M16" s="43">
        <v>0</v>
      </c>
      <c r="N16" s="263"/>
      <c r="O16" s="302">
        <v>0</v>
      </c>
      <c r="P16" s="263"/>
      <c r="Q16" s="302">
        <v>0</v>
      </c>
      <c r="R16" s="29">
        <f>F16+I16+K16+M16+O16+Q16</f>
        <v>33</v>
      </c>
      <c r="S16" s="296">
        <f t="shared" si="1"/>
        <v>33</v>
      </c>
    </row>
    <row r="17" spans="1:19" ht="12.75">
      <c r="A17" s="86">
        <f t="shared" si="2"/>
        <v>14</v>
      </c>
      <c r="B17" s="99" t="s">
        <v>45</v>
      </c>
      <c r="C17" s="95">
        <v>1992</v>
      </c>
      <c r="D17" s="67"/>
      <c r="E17" s="138"/>
      <c r="F17" s="300">
        <v>0</v>
      </c>
      <c r="G17" s="67"/>
      <c r="H17" s="138"/>
      <c r="I17" s="300">
        <v>0</v>
      </c>
      <c r="J17" s="301"/>
      <c r="K17" s="302">
        <v>0</v>
      </c>
      <c r="L17" s="263"/>
      <c r="M17" s="302">
        <v>0</v>
      </c>
      <c r="N17" s="200">
        <v>9</v>
      </c>
      <c r="O17" s="43">
        <v>30</v>
      </c>
      <c r="P17" s="311" t="s">
        <v>141</v>
      </c>
      <c r="Q17" s="310">
        <f>IF(P17=1,60,)+IF(P17=2,55,)+IF(P17=3,50,)+IF(P17=4,45,)+IF(P17=5,42,)+IF(P17=6,39,)+IF(P17=7,36,)+IF(P17=8,33,)+IF(P17=9,30,)+IF(P17=10,27,)+IF(P17=11,23,)+IF(P17=12,21,)+IF(P17=13,19,)+IF(P17=14,17,)+IF(P17=15,15,)+IF(P17=16,13,)+IF(P17=17,11,)+IF(P17=18,9,)+IF(P17=19,7,)+IF(P17=20,5,)+IF(P17&gt;20,2,)*IF(P17&gt;41,0,1)</f>
        <v>0</v>
      </c>
      <c r="R17" s="29">
        <f>K17+M17+O17+Q17</f>
        <v>30</v>
      </c>
      <c r="S17" s="296">
        <f t="shared" si="1"/>
        <v>30</v>
      </c>
    </row>
    <row r="18" spans="1:19" ht="12.75">
      <c r="A18" s="86">
        <f t="shared" si="2"/>
        <v>15</v>
      </c>
      <c r="B18" s="99" t="s">
        <v>258</v>
      </c>
      <c r="C18" s="95">
        <v>1996</v>
      </c>
      <c r="D18" s="67"/>
      <c r="E18" s="138"/>
      <c r="F18" s="300">
        <v>0</v>
      </c>
      <c r="G18" s="67"/>
      <c r="H18" s="138"/>
      <c r="I18" s="300">
        <v>0</v>
      </c>
      <c r="J18" s="301"/>
      <c r="K18" s="302">
        <v>0</v>
      </c>
      <c r="L18" s="263"/>
      <c r="M18" s="302">
        <v>0</v>
      </c>
      <c r="N18" s="200">
        <v>13</v>
      </c>
      <c r="O18" s="120">
        <v>19</v>
      </c>
      <c r="P18" s="263"/>
      <c r="Q18" s="302">
        <v>0</v>
      </c>
      <c r="R18" s="29">
        <f>K18+M18+O18+Q18</f>
        <v>19</v>
      </c>
      <c r="S18" s="296">
        <f t="shared" si="1"/>
        <v>19</v>
      </c>
    </row>
    <row r="19" spans="1:19" ht="12.75">
      <c r="A19" s="86">
        <f t="shared" si="2"/>
        <v>16</v>
      </c>
      <c r="B19" s="99" t="s">
        <v>76</v>
      </c>
      <c r="C19" s="95">
        <v>1997</v>
      </c>
      <c r="D19" s="67"/>
      <c r="E19" s="138"/>
      <c r="F19" s="300">
        <v>0</v>
      </c>
      <c r="G19" s="67"/>
      <c r="H19" s="138"/>
      <c r="I19" s="300">
        <v>0</v>
      </c>
      <c r="J19" s="301"/>
      <c r="K19" s="302">
        <v>0</v>
      </c>
      <c r="L19" s="263"/>
      <c r="M19" s="302">
        <v>0</v>
      </c>
      <c r="N19" s="263"/>
      <c r="O19" s="306">
        <v>0</v>
      </c>
      <c r="P19" s="201" t="s">
        <v>141</v>
      </c>
      <c r="Q19" s="310">
        <f>IF(P19=1,60,)+IF(P19=2,55,)+IF(P19=3,50,)+IF(P19=4,45,)+IF(P19=5,42,)+IF(P19=6,39,)+IF(P19=7,36,)+IF(P19=8,33,)+IF(P19=9,30,)+IF(P19=10,27,)+IF(P19=11,23,)+IF(P19=12,21,)+IF(P19=13,19,)+IF(P19=14,17,)+IF(P19=15,15,)+IF(P19=16,13,)+IF(P19=17,11,)+IF(P19=18,9,)+IF(P19=19,7,)+IF(P19=20,5,)+IF(P19&gt;20,2,)*IF(P19&gt;41,0,1)</f>
        <v>0</v>
      </c>
      <c r="R19" s="29">
        <f>K19+M19+O19+Q19</f>
        <v>0</v>
      </c>
      <c r="S19" s="296">
        <f t="shared" si="1"/>
        <v>0</v>
      </c>
    </row>
    <row r="20" spans="1:19" ht="12.75">
      <c r="A20" s="86">
        <f t="shared" si="2"/>
        <v>17</v>
      </c>
      <c r="B20" s="99" t="s">
        <v>0</v>
      </c>
      <c r="C20" s="95">
        <v>1992</v>
      </c>
      <c r="D20" s="67"/>
      <c r="E20" s="138"/>
      <c r="F20" s="300">
        <v>0</v>
      </c>
      <c r="G20" s="67"/>
      <c r="H20" s="138"/>
      <c r="I20" s="300">
        <v>0</v>
      </c>
      <c r="J20" s="301"/>
      <c r="K20" s="302">
        <v>0</v>
      </c>
      <c r="L20" s="263"/>
      <c r="M20" s="302">
        <v>0</v>
      </c>
      <c r="N20" s="263"/>
      <c r="O20" s="302">
        <v>0</v>
      </c>
      <c r="P20" s="201" t="s">
        <v>141</v>
      </c>
      <c r="Q20" s="304">
        <f>IF(P20=1,60,)+IF(P20=2,55,)+IF(P20=3,50,)+IF(P20=4,45,)+IF(P20=5,42,)+IF(P20=6,39,)+IF(P20=7,36,)+IF(P20=8,33,)+IF(P20=9,30,)+IF(P20=10,27,)+IF(P20=11,23,)+IF(P20=12,21,)+IF(P20=13,19,)+IF(P20=14,17,)+IF(P20=15,15,)+IF(P20=16,13,)+IF(P20=17,11,)+IF(P20=18,9,)+IF(P20=19,7,)+IF(P20=20,5,)+IF(P20&gt;20,2,)*IF(P20&gt;41,0,1)</f>
        <v>0</v>
      </c>
      <c r="R20" s="29">
        <f>K20+M20+O20+Q20</f>
        <v>0</v>
      </c>
      <c r="S20" s="296">
        <f t="shared" si="1"/>
        <v>0</v>
      </c>
    </row>
    <row r="21" spans="1:19" ht="12.75">
      <c r="A21" s="86">
        <f t="shared" si="2"/>
        <v>18</v>
      </c>
      <c r="B21" s="99" t="s">
        <v>200</v>
      </c>
      <c r="C21" s="95">
        <v>1996</v>
      </c>
      <c r="D21" s="67"/>
      <c r="E21" s="138"/>
      <c r="F21" s="300">
        <v>0</v>
      </c>
      <c r="G21" s="67"/>
      <c r="H21" s="138"/>
      <c r="I21" s="300">
        <v>0</v>
      </c>
      <c r="J21" s="301"/>
      <c r="K21" s="302">
        <v>0</v>
      </c>
      <c r="L21" s="263"/>
      <c r="M21" s="302">
        <v>0</v>
      </c>
      <c r="N21" s="201" t="s">
        <v>141</v>
      </c>
      <c r="O21" s="310">
        <v>0</v>
      </c>
      <c r="P21" s="263"/>
      <c r="Q21" s="307">
        <v>0</v>
      </c>
      <c r="R21" s="144">
        <f>K21+M21+O21+Q21</f>
        <v>0</v>
      </c>
      <c r="S21" s="296">
        <f t="shared" si="1"/>
        <v>0</v>
      </c>
    </row>
    <row r="22" ht="12.75">
      <c r="R22" s="3"/>
    </row>
  </sheetData>
  <sheetProtection/>
  <mergeCells count="7">
    <mergeCell ref="J2:K2"/>
    <mergeCell ref="L2:M2"/>
    <mergeCell ref="D2:F2"/>
    <mergeCell ref="G2:I2"/>
    <mergeCell ref="P2:Q2"/>
    <mergeCell ref="A1:S1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2012-09-27T17:09:06Z</cp:lastPrinted>
  <dcterms:created xsi:type="dcterms:W3CDTF">2010-04-15T16:52:06Z</dcterms:created>
  <dcterms:modified xsi:type="dcterms:W3CDTF">2013-09-05T12:35:16Z</dcterms:modified>
  <cp:category/>
  <cp:version/>
  <cp:contentType/>
  <cp:contentStatus/>
</cp:coreProperties>
</file>