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800" windowHeight="6045" activeTab="0"/>
  </bookViews>
  <sheets>
    <sheet name="Результаты" sheetId="1" r:id="rId1"/>
  </sheets>
  <definedNames/>
  <calcPr fullCalcOnLoad="1"/>
</workbook>
</file>

<file path=xl/sharedStrings.xml><?xml version="1.0" encoding="utf-8"?>
<sst xmlns="http://schemas.openxmlformats.org/spreadsheetml/2006/main" count="375" uniqueCount="145">
  <si>
    <t>Фамилия, Имя</t>
  </si>
  <si>
    <t>Год</t>
  </si>
  <si>
    <t>Звание</t>
  </si>
  <si>
    <t>Территория</t>
  </si>
  <si>
    <t>Личный тренер</t>
  </si>
  <si>
    <t>б/р</t>
  </si>
  <si>
    <t>Москва</t>
  </si>
  <si>
    <t>Тезиков А.Н., Платонова Е.Н.</t>
  </si>
  <si>
    <t>Платонова Е.Н., Тезиков А.Н.</t>
  </si>
  <si>
    <t>Ванин Константин</t>
  </si>
  <si>
    <t>Иманкулов Дастан</t>
  </si>
  <si>
    <t>Кулагин С.А.</t>
  </si>
  <si>
    <t>Кириллов Илья</t>
  </si>
  <si>
    <t>Кузнецов Дмитрий</t>
  </si>
  <si>
    <t>Штабкин В.Д.</t>
  </si>
  <si>
    <t>Слотина Ю.В., Рябиков Л.Ю., Непогодин М.М.</t>
  </si>
  <si>
    <t>Подобряева Евдокия</t>
  </si>
  <si>
    <t>Поспелов Андрей</t>
  </si>
  <si>
    <t>Рашев Всеволод</t>
  </si>
  <si>
    <t>1ю</t>
  </si>
  <si>
    <t>М.</t>
  </si>
  <si>
    <t>Категория К-1м</t>
  </si>
  <si>
    <t xml:space="preserve"> 1-ая попытка</t>
  </si>
  <si>
    <t>Время</t>
  </si>
  <si>
    <t>Рез-т</t>
  </si>
  <si>
    <t xml:space="preserve"> 2-ая попытка</t>
  </si>
  <si>
    <t>Лучший</t>
  </si>
  <si>
    <t>Категория С-2м</t>
  </si>
  <si>
    <t>2
2</t>
  </si>
  <si>
    <t>1
1</t>
  </si>
  <si>
    <t>2000
2000</t>
  </si>
  <si>
    <t>2002
2002</t>
  </si>
  <si>
    <t>Категория К-1ж</t>
  </si>
  <si>
    <t>Категория С-1м</t>
  </si>
  <si>
    <t>Категория С-1ж</t>
  </si>
  <si>
    <t>08 мая 2015 года</t>
  </si>
  <si>
    <t>Новгородская обл., г. Окуловка, р. Перетна, 3 категория сложности</t>
  </si>
  <si>
    <t>Прикидка среди юношей и девушек 2000-2003 г.р.</t>
  </si>
  <si>
    <t>Рашев Александр</t>
  </si>
  <si>
    <t>Парфенов Дмитрий</t>
  </si>
  <si>
    <t>Яросл.обл.</t>
  </si>
  <si>
    <t>Подобряев А.В.</t>
  </si>
  <si>
    <t>КМС</t>
  </si>
  <si>
    <t>Москва, г.Переславль-Залесский</t>
  </si>
  <si>
    <t>Платонова Е.Н., Тезиков А.Н., Подобряев А.В.</t>
  </si>
  <si>
    <t>Белокриницкий Кирилл</t>
  </si>
  <si>
    <t>Краснояр.кр</t>
  </si>
  <si>
    <t>Козырева Т.А.</t>
  </si>
  <si>
    <t>Симонов Илья</t>
  </si>
  <si>
    <t>Челябинская обл.</t>
  </si>
  <si>
    <t>Волошин А.Н.</t>
  </si>
  <si>
    <t>Моск.обл.</t>
  </si>
  <si>
    <t>Михайлов Илья</t>
  </si>
  <si>
    <t>Михайлов И.</t>
  </si>
  <si>
    <t>Ельмешкин Дмитрий</t>
  </si>
  <si>
    <t>Фомичев Иван</t>
  </si>
  <si>
    <t>Копейкин Илья</t>
  </si>
  <si>
    <t>Петрина Алена</t>
  </si>
  <si>
    <t>Молоков Артем</t>
  </si>
  <si>
    <t>Новосиб.обл.</t>
  </si>
  <si>
    <t>Зеленкин К.Е.</t>
  </si>
  <si>
    <t>Кокорина Полина</t>
  </si>
  <si>
    <t>Томск.обл.</t>
  </si>
  <si>
    <t>Широков Е.А.</t>
  </si>
  <si>
    <t>Сондор Александр</t>
  </si>
  <si>
    <t>Белкин Никита</t>
  </si>
  <si>
    <t>Чичикина Дарья</t>
  </si>
  <si>
    <t>Рязан.обл.</t>
  </si>
  <si>
    <t>Якунин А.</t>
  </si>
  <si>
    <t>Быков Данил</t>
  </si>
  <si>
    <t>Тюмен.обл.</t>
  </si>
  <si>
    <t>Токмаков С.А.</t>
  </si>
  <si>
    <t>Коник Маргарита</t>
  </si>
  <si>
    <t>Мещеряков Александр</t>
  </si>
  <si>
    <t>Санкт-петербург</t>
  </si>
  <si>
    <t>Маняхина М.</t>
  </si>
  <si>
    <t>Стафеев Игорь</t>
  </si>
  <si>
    <t>Попова Виктория</t>
  </si>
  <si>
    <t>Конради А.</t>
  </si>
  <si>
    <t>Стратула Иван</t>
  </si>
  <si>
    <t>Немчинов Матвей</t>
  </si>
  <si>
    <t>Санкт-Петербург</t>
  </si>
  <si>
    <t>Новикова Е.В, Чигидин А.В.</t>
  </si>
  <si>
    <t>Смирнов Егор</t>
  </si>
  <si>
    <t>Новикова Е.В., Чигидин А.В.</t>
  </si>
  <si>
    <t>Барыкин Михаил</t>
  </si>
  <si>
    <t>Федотов Ростислав</t>
  </si>
  <si>
    <t>Иванов Игорь</t>
  </si>
  <si>
    <t>Рост.обл.</t>
  </si>
  <si>
    <t>Кобзева Н.В.</t>
  </si>
  <si>
    <t>Чирков Мавлади</t>
  </si>
  <si>
    <t>Терехова Елизовета</t>
  </si>
  <si>
    <t>Хабар.кр.</t>
  </si>
  <si>
    <t>Липихин Даниил</t>
  </si>
  <si>
    <t>Кириллов Илья
Ванин Константин</t>
  </si>
  <si>
    <t>Штабкин В.Д.
Платонова Е.Н., Тезиков А.Н.</t>
  </si>
  <si>
    <t>Деревянко Лейла</t>
  </si>
  <si>
    <t>ХМАО</t>
  </si>
  <si>
    <t>Вахрамов Василий</t>
  </si>
  <si>
    <t>Лен.обл.</t>
  </si>
  <si>
    <t>Васильева Е.В.</t>
  </si>
  <si>
    <t>Мартыненко Иван</t>
  </si>
  <si>
    <t>Кириллов Иван</t>
  </si>
  <si>
    <t>Коровина Кристина</t>
  </si>
  <si>
    <t>Мукосеева Олеся</t>
  </si>
  <si>
    <t>Прохоцкий Артем</t>
  </si>
  <si>
    <t>Изюмова, Соколов Ю.С.</t>
  </si>
  <si>
    <t>Преснов Иван</t>
  </si>
  <si>
    <t>Шахова В., соколов Ю.С.</t>
  </si>
  <si>
    <t>Крюков Глеб</t>
  </si>
  <si>
    <t>Крюков Глеб
Преснов Павел</t>
  </si>
  <si>
    <t>Изюмова, Соколов Ю.С.
Шахова В., Соколов Ю.С.</t>
  </si>
  <si>
    <t>Гущин Роман</t>
  </si>
  <si>
    <t>Шахова В., Соколов Ю.С.</t>
  </si>
  <si>
    <t>Баранов Владимир</t>
  </si>
  <si>
    <t>респ.Башкортостан</t>
  </si>
  <si>
    <t>Федоров М.</t>
  </si>
  <si>
    <t>Бегулов Эрик</t>
  </si>
  <si>
    <t>Горустович Илья</t>
  </si>
  <si>
    <t>Бегулов Эрик
Горустович Илья</t>
  </si>
  <si>
    <t>1ю
3</t>
  </si>
  <si>
    <t>Новыш Марина</t>
  </si>
  <si>
    <t>Арх.обл.</t>
  </si>
  <si>
    <t>Амосова Е.</t>
  </si>
  <si>
    <t>Юдина Анна</t>
  </si>
  <si>
    <t>Кузнецов Виктор</t>
  </si>
  <si>
    <t>ПРОТОКОЛ РЕЗУЛЬТАТОВ</t>
  </si>
  <si>
    <t>СТАРТ</t>
  </si>
  <si>
    <t>ФИНИШ</t>
  </si>
  <si>
    <t>мин</t>
  </si>
  <si>
    <t>сек</t>
  </si>
  <si>
    <t>Бабичев Илья</t>
  </si>
  <si>
    <t>Волгоград</t>
  </si>
  <si>
    <t>Стафеев Игорь
Быков Данил</t>
  </si>
  <si>
    <t>2000
2001</t>
  </si>
  <si>
    <t>Савельева Анастасия</t>
  </si>
  <si>
    <t>Волгодонск</t>
  </si>
  <si>
    <t>Сучилин Александр</t>
  </si>
  <si>
    <t>н/ст.</t>
  </si>
  <si>
    <t>н/фин</t>
  </si>
  <si>
    <t>н/фин.</t>
  </si>
  <si>
    <t>Коваленко</t>
  </si>
  <si>
    <t>Беларусь</t>
  </si>
  <si>
    <t>Головинский Д.</t>
  </si>
  <si>
    <t>ВК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</si>
</sst>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 vertical="top"/>
    </xf>
    <xf numFmtId="0" fontId="29" fillId="0" borderId="10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29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 horizontal="center" vertical="top"/>
    </xf>
    <xf numFmtId="0" fontId="1" fillId="0" borderId="13" xfId="52" applyFont="1" applyFill="1" applyBorder="1" applyAlignment="1">
      <alignment horizontal="left" vertical="top" wrapText="1"/>
      <protection/>
    </xf>
    <xf numFmtId="1" fontId="0" fillId="0" borderId="0" xfId="0" applyNumberFormat="1" applyFill="1" applyAlignment="1">
      <alignment horizontal="center" vertical="top"/>
    </xf>
    <xf numFmtId="2" fontId="0" fillId="0" borderId="13" xfId="0" applyNumberFormat="1" applyFill="1" applyBorder="1" applyAlignment="1">
      <alignment horizontal="center" vertical="top"/>
    </xf>
    <xf numFmtId="1" fontId="0" fillId="0" borderId="13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2" fontId="0" fillId="0" borderId="14" xfId="0" applyNumberFormat="1" applyFill="1" applyBorder="1" applyAlignment="1">
      <alignment horizontal="center" vertical="top"/>
    </xf>
    <xf numFmtId="2" fontId="0" fillId="0" borderId="15" xfId="0" applyNumberFormat="1" applyFill="1" applyBorder="1" applyAlignment="1">
      <alignment horizontal="center" vertical="top"/>
    </xf>
    <xf numFmtId="2" fontId="0" fillId="0" borderId="16" xfId="0" applyNumberFormat="1" applyFill="1" applyBorder="1" applyAlignment="1">
      <alignment horizontal="center" vertical="top"/>
    </xf>
    <xf numFmtId="1" fontId="0" fillId="0" borderId="17" xfId="0" applyNumberFormat="1" applyFill="1" applyBorder="1" applyAlignment="1">
      <alignment horizontal="center" vertical="top"/>
    </xf>
    <xf numFmtId="2" fontId="0" fillId="0" borderId="18" xfId="0" applyNumberFormat="1" applyFill="1" applyBorder="1" applyAlignment="1">
      <alignment horizontal="center" vertical="top"/>
    </xf>
    <xf numFmtId="0" fontId="0" fillId="0" borderId="12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 wrapText="1"/>
    </xf>
    <xf numFmtId="2" fontId="0" fillId="0" borderId="12" xfId="0" applyNumberFormat="1" applyFill="1" applyBorder="1" applyAlignment="1">
      <alignment horizontal="center" vertical="top"/>
    </xf>
    <xf numFmtId="1" fontId="0" fillId="0" borderId="12" xfId="0" applyNumberFormat="1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 wrapText="1"/>
    </xf>
    <xf numFmtId="2" fontId="0" fillId="0" borderId="20" xfId="0" applyNumberFormat="1" applyFill="1" applyBorder="1" applyAlignment="1">
      <alignment horizontal="center" vertical="top"/>
    </xf>
    <xf numFmtId="2" fontId="0" fillId="0" borderId="21" xfId="0" applyNumberFormat="1" applyFill="1" applyBorder="1" applyAlignment="1">
      <alignment horizontal="center" vertical="top"/>
    </xf>
    <xf numFmtId="0" fontId="29" fillId="0" borderId="17" xfId="0" applyFont="1" applyFill="1" applyBorder="1" applyAlignment="1">
      <alignment horizontal="center" vertical="top" wrapText="1"/>
    </xf>
    <xf numFmtId="1" fontId="29" fillId="0" borderId="17" xfId="0" applyNumberFormat="1" applyFont="1" applyFill="1" applyBorder="1" applyAlignment="1">
      <alignment horizontal="center" vertical="top" wrapText="1"/>
    </xf>
    <xf numFmtId="0" fontId="29" fillId="0" borderId="22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right" vertical="top"/>
    </xf>
    <xf numFmtId="2" fontId="0" fillId="0" borderId="23" xfId="0" applyNumberFormat="1" applyFill="1" applyBorder="1" applyAlignment="1">
      <alignment horizontal="center" vertical="top"/>
    </xf>
    <xf numFmtId="0" fontId="0" fillId="0" borderId="14" xfId="0" applyFill="1" applyBorder="1" applyAlignment="1">
      <alignment horizontal="right" vertical="top"/>
    </xf>
    <xf numFmtId="2" fontId="0" fillId="0" borderId="24" xfId="0" applyNumberFormat="1" applyFill="1" applyBorder="1" applyAlignment="1">
      <alignment horizontal="center" vertical="top"/>
    </xf>
    <xf numFmtId="0" fontId="0" fillId="0" borderId="16" xfId="0" applyFill="1" applyBorder="1" applyAlignment="1">
      <alignment horizontal="right" vertical="top"/>
    </xf>
    <xf numFmtId="0" fontId="0" fillId="0" borderId="17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top" wrapText="1"/>
    </xf>
    <xf numFmtId="2" fontId="0" fillId="0" borderId="17" xfId="0" applyNumberFormat="1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 wrapText="1"/>
    </xf>
    <xf numFmtId="2" fontId="0" fillId="0" borderId="25" xfId="0" applyNumberFormat="1" applyFill="1" applyBorder="1" applyAlignment="1">
      <alignment horizontal="center" vertical="top"/>
    </xf>
    <xf numFmtId="0" fontId="29" fillId="0" borderId="26" xfId="0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1" fillId="0" borderId="12" xfId="52" applyFont="1" applyFill="1" applyBorder="1" applyAlignment="1">
      <alignment horizontal="left" vertical="top" wrapText="1"/>
      <protection/>
    </xf>
    <xf numFmtId="0" fontId="29" fillId="0" borderId="28" xfId="0" applyFont="1" applyFill="1" applyBorder="1" applyAlignment="1">
      <alignment horizontal="right" vertical="top"/>
    </xf>
    <xf numFmtId="0" fontId="29" fillId="0" borderId="29" xfId="0" applyFont="1" applyFill="1" applyBorder="1" applyAlignment="1">
      <alignment horizontal="left" vertical="top" wrapText="1"/>
    </xf>
    <xf numFmtId="0" fontId="29" fillId="0" borderId="29" xfId="0" applyFont="1" applyFill="1" applyBorder="1" applyAlignment="1">
      <alignment horizontal="center" vertical="top" wrapText="1"/>
    </xf>
    <xf numFmtId="0" fontId="29" fillId="0" borderId="30" xfId="0" applyFont="1" applyFill="1" applyBorder="1" applyAlignment="1">
      <alignment horizontal="left" vertical="top" wrapText="1"/>
    </xf>
    <xf numFmtId="0" fontId="29" fillId="0" borderId="31" xfId="0" applyFont="1" applyFill="1" applyBorder="1" applyAlignment="1">
      <alignment horizontal="left" vertical="top" wrapText="1"/>
    </xf>
    <xf numFmtId="2" fontId="29" fillId="0" borderId="29" xfId="0" applyNumberFormat="1" applyFont="1" applyFill="1" applyBorder="1" applyAlignment="1">
      <alignment horizontal="center" vertical="top"/>
    </xf>
    <xf numFmtId="1" fontId="29" fillId="0" borderId="29" xfId="0" applyNumberFormat="1" applyFont="1" applyFill="1" applyBorder="1" applyAlignment="1">
      <alignment horizontal="center" vertical="top"/>
    </xf>
    <xf numFmtId="0" fontId="29" fillId="0" borderId="32" xfId="0" applyFont="1" applyFill="1" applyBorder="1" applyAlignment="1">
      <alignment horizontal="center" vertical="top" wrapText="1"/>
    </xf>
    <xf numFmtId="2" fontId="29" fillId="0" borderId="28" xfId="0" applyNumberFormat="1" applyFont="1" applyFill="1" applyBorder="1" applyAlignment="1">
      <alignment horizontal="center" vertical="top"/>
    </xf>
    <xf numFmtId="2" fontId="29" fillId="0" borderId="30" xfId="0" applyNumberFormat="1" applyFont="1" applyFill="1" applyBorder="1" applyAlignment="1">
      <alignment horizontal="center" vertical="top"/>
    </xf>
    <xf numFmtId="2" fontId="29" fillId="0" borderId="33" xfId="0" applyNumberFormat="1" applyFont="1" applyFill="1" applyBorder="1" applyAlignment="1">
      <alignment horizontal="center" vertical="top"/>
    </xf>
    <xf numFmtId="0" fontId="29" fillId="0" borderId="14" xfId="0" applyFont="1" applyFill="1" applyBorder="1" applyAlignment="1">
      <alignment horizontal="right" vertical="top"/>
    </xf>
    <xf numFmtId="0" fontId="29" fillId="0" borderId="13" xfId="0" applyFont="1" applyFill="1" applyBorder="1" applyAlignment="1">
      <alignment horizontal="left" vertical="top" wrapText="1"/>
    </xf>
    <xf numFmtId="0" fontId="29" fillId="0" borderId="15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left" vertical="top" wrapText="1"/>
    </xf>
    <xf numFmtId="2" fontId="29" fillId="0" borderId="13" xfId="0" applyNumberFormat="1" applyFont="1" applyFill="1" applyBorder="1" applyAlignment="1">
      <alignment horizontal="center" vertical="top"/>
    </xf>
    <xf numFmtId="1" fontId="29" fillId="0" borderId="13" xfId="0" applyNumberFormat="1" applyFont="1" applyFill="1" applyBorder="1" applyAlignment="1">
      <alignment horizontal="center" vertical="top"/>
    </xf>
    <xf numFmtId="2" fontId="29" fillId="0" borderId="14" xfId="0" applyNumberFormat="1" applyFont="1" applyFill="1" applyBorder="1" applyAlignment="1">
      <alignment horizontal="center" vertical="top"/>
    </xf>
    <xf numFmtId="2" fontId="29" fillId="0" borderId="15" xfId="0" applyNumberFormat="1" applyFont="1" applyFill="1" applyBorder="1" applyAlignment="1">
      <alignment horizontal="center" vertical="top"/>
    </xf>
    <xf numFmtId="2" fontId="29" fillId="0" borderId="24" xfId="0" applyNumberFormat="1" applyFont="1" applyFill="1" applyBorder="1" applyAlignment="1">
      <alignment horizontal="center" vertical="top"/>
    </xf>
    <xf numFmtId="0" fontId="29" fillId="0" borderId="16" xfId="0" applyFont="1" applyFill="1" applyBorder="1" applyAlignment="1">
      <alignment horizontal="right" vertical="top"/>
    </xf>
    <xf numFmtId="0" fontId="29" fillId="0" borderId="17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 vertical="top" wrapText="1"/>
    </xf>
    <xf numFmtId="0" fontId="29" fillId="0" borderId="26" xfId="0" applyFont="1" applyFill="1" applyBorder="1" applyAlignment="1">
      <alignment horizontal="left" vertical="top" wrapText="1"/>
    </xf>
    <xf numFmtId="2" fontId="29" fillId="0" borderId="17" xfId="0" applyNumberFormat="1" applyFont="1" applyFill="1" applyBorder="1" applyAlignment="1">
      <alignment horizontal="center" vertical="top"/>
    </xf>
    <xf numFmtId="1" fontId="29" fillId="0" borderId="17" xfId="0" applyNumberFormat="1" applyFont="1" applyFill="1" applyBorder="1" applyAlignment="1">
      <alignment horizontal="center" vertical="top"/>
    </xf>
    <xf numFmtId="2" fontId="29" fillId="0" borderId="16" xfId="0" applyNumberFormat="1" applyFont="1" applyFill="1" applyBorder="1" applyAlignment="1">
      <alignment horizontal="center" vertical="top"/>
    </xf>
    <xf numFmtId="2" fontId="29" fillId="0" borderId="18" xfId="0" applyNumberFormat="1" applyFont="1" applyFill="1" applyBorder="1" applyAlignment="1">
      <alignment horizontal="center" vertical="top"/>
    </xf>
    <xf numFmtId="2" fontId="29" fillId="0" borderId="25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right" vertical="top"/>
    </xf>
    <xf numFmtId="0" fontId="29" fillId="0" borderId="12" xfId="0" applyFont="1" applyFill="1" applyBorder="1" applyAlignment="1">
      <alignment horizontal="left" vertical="top" wrapText="1"/>
    </xf>
    <xf numFmtId="0" fontId="29" fillId="0" borderId="19" xfId="0" applyFont="1" applyFill="1" applyBorder="1" applyAlignment="1">
      <alignment horizontal="left" vertical="top" wrapText="1"/>
    </xf>
    <xf numFmtId="2" fontId="29" fillId="0" borderId="20" xfId="0" applyNumberFormat="1" applyFont="1" applyFill="1" applyBorder="1" applyAlignment="1">
      <alignment horizontal="center" vertical="top"/>
    </xf>
    <xf numFmtId="1" fontId="29" fillId="0" borderId="12" xfId="0" applyNumberFormat="1" applyFont="1" applyFill="1" applyBorder="1" applyAlignment="1">
      <alignment horizontal="center" vertical="top"/>
    </xf>
    <xf numFmtId="2" fontId="29" fillId="0" borderId="21" xfId="0" applyNumberFormat="1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left" vertical="top" wrapText="1"/>
    </xf>
    <xf numFmtId="0" fontId="29" fillId="0" borderId="19" xfId="0" applyFont="1" applyFill="1" applyBorder="1" applyAlignment="1">
      <alignment horizontal="center" vertical="top" wrapText="1"/>
    </xf>
    <xf numFmtId="2" fontId="29" fillId="0" borderId="23" xfId="0" applyNumberFormat="1" applyFont="1" applyFill="1" applyBorder="1" applyAlignment="1">
      <alignment horizontal="center" vertical="top"/>
    </xf>
    <xf numFmtId="0" fontId="29" fillId="0" borderId="34" xfId="0" applyFont="1" applyFill="1" applyBorder="1" applyAlignment="1">
      <alignment horizontal="center" vertical="top" wrapText="1"/>
    </xf>
    <xf numFmtId="0" fontId="29" fillId="0" borderId="32" xfId="0" applyFont="1" applyFill="1" applyBorder="1" applyAlignment="1">
      <alignment horizontal="center" vertical="top" wrapText="1"/>
    </xf>
    <xf numFmtId="0" fontId="29" fillId="0" borderId="28" xfId="0" applyFont="1" applyFill="1" applyBorder="1" applyAlignment="1">
      <alignment horizontal="center" vertical="top" wrapText="1"/>
    </xf>
    <xf numFmtId="0" fontId="29" fillId="0" borderId="29" xfId="0" applyFont="1" applyFill="1" applyBorder="1" applyAlignment="1">
      <alignment horizontal="center" vertical="top" wrapText="1"/>
    </xf>
    <xf numFmtId="0" fontId="29" fillId="0" borderId="30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right" vertical="top"/>
    </xf>
    <xf numFmtId="0" fontId="29" fillId="0" borderId="33" xfId="0" applyFont="1" applyFill="1" applyBorder="1" applyAlignment="1">
      <alignment horizontal="center" vertical="top" wrapText="1"/>
    </xf>
    <xf numFmtId="0" fontId="29" fillId="0" borderId="25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top"/>
    </xf>
    <xf numFmtId="0" fontId="29" fillId="0" borderId="18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center" vertical="top"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2"/>
  <sheetViews>
    <sheetView tabSelected="1" zoomScalePageLayoutView="0" workbookViewId="0" topLeftCell="A1">
      <pane xSplit="2" ySplit="8" topLeftCell="C6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36" sqref="B36"/>
    </sheetView>
  </sheetViews>
  <sheetFormatPr defaultColWidth="8.8515625" defaultRowHeight="15"/>
  <cols>
    <col min="1" max="1" width="4.28125" style="1" customWidth="1"/>
    <col min="2" max="2" width="21.8515625" style="1" customWidth="1"/>
    <col min="3" max="3" width="5.7109375" style="1" customWidth="1"/>
    <col min="4" max="4" width="8.28125" style="5" customWidth="1"/>
    <col min="5" max="5" width="13.8515625" style="1" customWidth="1"/>
    <col min="6" max="6" width="16.00390625" style="1" customWidth="1"/>
    <col min="7" max="10" width="5.421875" style="1" hidden="1" customWidth="1"/>
    <col min="11" max="11" width="10.00390625" style="5" customWidth="1"/>
    <col min="12" max="15" width="5.28125" style="11" customWidth="1"/>
    <col min="16" max="16" width="10.00390625" style="5" customWidth="1"/>
    <col min="17" max="20" width="6.00390625" style="5" hidden="1" customWidth="1"/>
    <col min="21" max="21" width="10.00390625" style="5" customWidth="1"/>
    <col min="22" max="25" width="4.57421875" style="11" customWidth="1"/>
    <col min="26" max="27" width="10.00390625" style="5" customWidth="1"/>
    <col min="28" max="16384" width="8.8515625" style="1" customWidth="1"/>
  </cols>
  <sheetData>
    <row r="1" spans="1:27" ht="15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1:27" ht="18.75">
      <c r="A2" s="103" t="s">
        <v>37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1:27" ht="15">
      <c r="A3" s="108" t="s">
        <v>35</v>
      </c>
      <c r="B3" s="108"/>
      <c r="C3" s="98" t="s">
        <v>36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</row>
    <row r="4" spans="1:27" ht="23.25">
      <c r="A4" s="105" t="s">
        <v>126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</row>
    <row r="6" spans="1:14" ht="19.5" thickBot="1">
      <c r="A6" s="103" t="s">
        <v>21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9"/>
      <c r="M6" s="9"/>
      <c r="N6" s="9"/>
    </row>
    <row r="7" spans="1:27" ht="15">
      <c r="A7" s="95" t="s">
        <v>20</v>
      </c>
      <c r="B7" s="96" t="s">
        <v>0</v>
      </c>
      <c r="C7" s="96" t="s">
        <v>1</v>
      </c>
      <c r="D7" s="96" t="s">
        <v>2</v>
      </c>
      <c r="E7" s="96" t="s">
        <v>3</v>
      </c>
      <c r="F7" s="97" t="s">
        <v>4</v>
      </c>
      <c r="G7" s="93" t="s">
        <v>127</v>
      </c>
      <c r="H7" s="93"/>
      <c r="I7" s="94" t="s">
        <v>128</v>
      </c>
      <c r="J7" s="93"/>
      <c r="K7" s="96" t="s">
        <v>22</v>
      </c>
      <c r="L7" s="96"/>
      <c r="M7" s="96"/>
      <c r="N7" s="96"/>
      <c r="O7" s="96"/>
      <c r="P7" s="96"/>
      <c r="Q7" s="94" t="s">
        <v>127</v>
      </c>
      <c r="R7" s="93"/>
      <c r="S7" s="94" t="s">
        <v>128</v>
      </c>
      <c r="T7" s="93"/>
      <c r="U7" s="95" t="s">
        <v>25</v>
      </c>
      <c r="V7" s="96"/>
      <c r="W7" s="96"/>
      <c r="X7" s="96"/>
      <c r="Y7" s="96"/>
      <c r="Z7" s="97"/>
      <c r="AA7" s="99" t="s">
        <v>26</v>
      </c>
    </row>
    <row r="8" spans="1:27" ht="15.75" thickBot="1">
      <c r="A8" s="102"/>
      <c r="B8" s="101"/>
      <c r="C8" s="101"/>
      <c r="D8" s="101"/>
      <c r="E8" s="101"/>
      <c r="F8" s="104"/>
      <c r="G8" s="42" t="s">
        <v>129</v>
      </c>
      <c r="H8" s="27" t="s">
        <v>130</v>
      </c>
      <c r="I8" s="27" t="s">
        <v>129</v>
      </c>
      <c r="J8" s="27" t="s">
        <v>130</v>
      </c>
      <c r="K8" s="27" t="s">
        <v>23</v>
      </c>
      <c r="L8" s="28">
        <v>1</v>
      </c>
      <c r="M8" s="28">
        <v>2</v>
      </c>
      <c r="N8" s="28">
        <v>3</v>
      </c>
      <c r="O8" s="28">
        <v>4</v>
      </c>
      <c r="P8" s="27" t="s">
        <v>24</v>
      </c>
      <c r="Q8" s="27" t="s">
        <v>129</v>
      </c>
      <c r="R8" s="27" t="s">
        <v>130</v>
      </c>
      <c r="S8" s="27" t="s">
        <v>129</v>
      </c>
      <c r="T8" s="29" t="s">
        <v>130</v>
      </c>
      <c r="U8" s="30" t="s">
        <v>23</v>
      </c>
      <c r="V8" s="28">
        <v>1</v>
      </c>
      <c r="W8" s="28">
        <v>2</v>
      </c>
      <c r="X8" s="28">
        <v>3</v>
      </c>
      <c r="Y8" s="28">
        <v>4</v>
      </c>
      <c r="Z8" s="31" t="s">
        <v>24</v>
      </c>
      <c r="AA8" s="100"/>
    </row>
    <row r="9" spans="1:27" ht="15">
      <c r="A9" s="50">
        <v>1</v>
      </c>
      <c r="B9" s="51" t="s">
        <v>76</v>
      </c>
      <c r="C9" s="51">
        <v>2000</v>
      </c>
      <c r="D9" s="52">
        <v>1</v>
      </c>
      <c r="E9" s="51" t="s">
        <v>70</v>
      </c>
      <c r="F9" s="53" t="s">
        <v>71</v>
      </c>
      <c r="G9" s="54">
        <v>29</v>
      </c>
      <c r="H9" s="51">
        <v>15</v>
      </c>
      <c r="I9" s="51">
        <v>30</v>
      </c>
      <c r="J9" s="51">
        <v>44.17</v>
      </c>
      <c r="K9" s="55">
        <f aca="true" t="shared" si="0" ref="K9:K30">(I9*60+J9)-(G9*60+H9)</f>
        <v>89.17000000000007</v>
      </c>
      <c r="L9" s="56">
        <v>2</v>
      </c>
      <c r="M9" s="56">
        <v>0</v>
      </c>
      <c r="N9" s="56">
        <v>2</v>
      </c>
      <c r="O9" s="56">
        <v>0</v>
      </c>
      <c r="P9" s="55">
        <f aca="true" t="shared" si="1" ref="P9:P30">K9+SUM(L9:O9)</f>
        <v>93.17000000000007</v>
      </c>
      <c r="Q9" s="52">
        <v>23</v>
      </c>
      <c r="R9" s="52">
        <v>30</v>
      </c>
      <c r="S9" s="52">
        <v>25</v>
      </c>
      <c r="T9" s="57">
        <v>6.16</v>
      </c>
      <c r="U9" s="58">
        <f aca="true" t="shared" si="2" ref="U9:U37">(S9*60+T9)-(Q9*60+R9)</f>
        <v>96.16000000000008</v>
      </c>
      <c r="V9" s="56">
        <v>2</v>
      </c>
      <c r="W9" s="56">
        <v>2</v>
      </c>
      <c r="X9" s="56">
        <v>0</v>
      </c>
      <c r="Y9" s="56">
        <v>0</v>
      </c>
      <c r="Z9" s="59">
        <f aca="true" t="shared" si="3" ref="Z9:Z35">U9+SUM(V9:Y9)</f>
        <v>100.16000000000008</v>
      </c>
      <c r="AA9" s="60">
        <f aca="true" t="shared" si="4" ref="AA9:AA40">MIN(P9,Z9)</f>
        <v>93.17000000000007</v>
      </c>
    </row>
    <row r="10" spans="1:27" ht="30">
      <c r="A10" s="61">
        <v>2</v>
      </c>
      <c r="B10" s="62" t="s">
        <v>38</v>
      </c>
      <c r="C10" s="62">
        <v>2000</v>
      </c>
      <c r="D10" s="6">
        <v>1</v>
      </c>
      <c r="E10" s="62" t="s">
        <v>6</v>
      </c>
      <c r="F10" s="63" t="s">
        <v>7</v>
      </c>
      <c r="G10" s="64">
        <v>32</v>
      </c>
      <c r="H10" s="62">
        <v>15</v>
      </c>
      <c r="I10" s="62">
        <v>33</v>
      </c>
      <c r="J10" s="62">
        <v>49.02</v>
      </c>
      <c r="K10" s="65">
        <f t="shared" si="0"/>
        <v>94.01999999999998</v>
      </c>
      <c r="L10" s="66">
        <v>0</v>
      </c>
      <c r="M10" s="66">
        <v>0</v>
      </c>
      <c r="N10" s="66">
        <v>0</v>
      </c>
      <c r="O10" s="66">
        <v>0</v>
      </c>
      <c r="P10" s="65">
        <f t="shared" si="1"/>
        <v>94.01999999999998</v>
      </c>
      <c r="Q10" s="6">
        <v>26</v>
      </c>
      <c r="R10" s="6">
        <v>30</v>
      </c>
      <c r="S10" s="6">
        <v>28</v>
      </c>
      <c r="T10" s="2">
        <v>9.89</v>
      </c>
      <c r="U10" s="67">
        <f t="shared" si="2"/>
        <v>99.8900000000001</v>
      </c>
      <c r="V10" s="66">
        <v>2</v>
      </c>
      <c r="W10" s="66">
        <v>2</v>
      </c>
      <c r="X10" s="66">
        <v>0</v>
      </c>
      <c r="Y10" s="66">
        <v>0</v>
      </c>
      <c r="Z10" s="68">
        <f t="shared" si="3"/>
        <v>103.8900000000001</v>
      </c>
      <c r="AA10" s="69">
        <f t="shared" si="4"/>
        <v>94.01999999999998</v>
      </c>
    </row>
    <row r="11" spans="1:27" ht="30.75" thickBot="1">
      <c r="A11" s="70">
        <v>3</v>
      </c>
      <c r="B11" s="71" t="s">
        <v>17</v>
      </c>
      <c r="C11" s="71">
        <v>2000</v>
      </c>
      <c r="D11" s="27">
        <v>1</v>
      </c>
      <c r="E11" s="71" t="s">
        <v>6</v>
      </c>
      <c r="F11" s="72" t="s">
        <v>8</v>
      </c>
      <c r="G11" s="73">
        <v>33</v>
      </c>
      <c r="H11" s="71">
        <v>45</v>
      </c>
      <c r="I11" s="71">
        <v>35</v>
      </c>
      <c r="J11" s="71">
        <v>16.16</v>
      </c>
      <c r="K11" s="74">
        <f t="shared" si="0"/>
        <v>91.15999999999985</v>
      </c>
      <c r="L11" s="75">
        <v>2</v>
      </c>
      <c r="M11" s="75">
        <v>4</v>
      </c>
      <c r="N11" s="75">
        <v>0</v>
      </c>
      <c r="O11" s="75">
        <v>0</v>
      </c>
      <c r="P11" s="74">
        <f t="shared" si="1"/>
        <v>97.15999999999985</v>
      </c>
      <c r="Q11" s="27">
        <v>28</v>
      </c>
      <c r="R11" s="27"/>
      <c r="S11" s="27">
        <v>29</v>
      </c>
      <c r="T11" s="29">
        <v>30.8</v>
      </c>
      <c r="U11" s="76">
        <f t="shared" si="2"/>
        <v>90.79999999999995</v>
      </c>
      <c r="V11" s="75">
        <v>0</v>
      </c>
      <c r="W11" s="75">
        <v>2</v>
      </c>
      <c r="X11" s="75">
        <v>2</v>
      </c>
      <c r="Y11" s="75">
        <v>0</v>
      </c>
      <c r="Z11" s="77">
        <f t="shared" si="3"/>
        <v>94.79999999999995</v>
      </c>
      <c r="AA11" s="78">
        <f t="shared" si="4"/>
        <v>94.79999999999995</v>
      </c>
    </row>
    <row r="12" spans="1:27" ht="30">
      <c r="A12" s="32">
        <v>4</v>
      </c>
      <c r="B12" s="49" t="s">
        <v>45</v>
      </c>
      <c r="C12" s="49">
        <v>2002</v>
      </c>
      <c r="D12" s="21">
        <v>3</v>
      </c>
      <c r="E12" s="20" t="s">
        <v>46</v>
      </c>
      <c r="F12" s="46" t="s">
        <v>47</v>
      </c>
      <c r="G12" s="43">
        <v>30</v>
      </c>
      <c r="H12" s="20">
        <v>45</v>
      </c>
      <c r="I12" s="20">
        <v>32</v>
      </c>
      <c r="J12" s="20">
        <v>24.63</v>
      </c>
      <c r="K12" s="22">
        <f t="shared" si="0"/>
        <v>99.63000000000011</v>
      </c>
      <c r="L12" s="23">
        <v>2</v>
      </c>
      <c r="M12" s="23">
        <v>2</v>
      </c>
      <c r="N12" s="23">
        <v>2</v>
      </c>
      <c r="O12" s="23">
        <v>50</v>
      </c>
      <c r="P12" s="22">
        <f t="shared" si="1"/>
        <v>155.6300000000001</v>
      </c>
      <c r="Q12" s="21">
        <v>25</v>
      </c>
      <c r="R12" s="21">
        <v>0</v>
      </c>
      <c r="S12" s="21">
        <v>26</v>
      </c>
      <c r="T12" s="24">
        <v>32.96</v>
      </c>
      <c r="U12" s="25">
        <f t="shared" si="2"/>
        <v>92.96000000000004</v>
      </c>
      <c r="V12" s="23">
        <v>0</v>
      </c>
      <c r="W12" s="23">
        <v>2</v>
      </c>
      <c r="X12" s="23">
        <v>2</v>
      </c>
      <c r="Y12" s="23">
        <v>0</v>
      </c>
      <c r="Z12" s="26">
        <f t="shared" si="3"/>
        <v>96.96000000000004</v>
      </c>
      <c r="AA12" s="33">
        <f t="shared" si="4"/>
        <v>96.96000000000004</v>
      </c>
    </row>
    <row r="13" spans="1:27" ht="15">
      <c r="A13" s="34">
        <v>5</v>
      </c>
      <c r="B13" s="7" t="s">
        <v>69</v>
      </c>
      <c r="C13" s="7">
        <v>2001</v>
      </c>
      <c r="D13" s="8">
        <v>1</v>
      </c>
      <c r="E13" s="7" t="s">
        <v>70</v>
      </c>
      <c r="F13" s="47" t="s">
        <v>71</v>
      </c>
      <c r="G13" s="44">
        <v>24</v>
      </c>
      <c r="H13" s="7">
        <v>0</v>
      </c>
      <c r="I13" s="7">
        <v>25</v>
      </c>
      <c r="J13" s="7">
        <v>33.5</v>
      </c>
      <c r="K13" s="12">
        <f t="shared" si="0"/>
        <v>93.5</v>
      </c>
      <c r="L13" s="13">
        <v>2</v>
      </c>
      <c r="M13" s="13">
        <v>0</v>
      </c>
      <c r="N13" s="13">
        <v>2</v>
      </c>
      <c r="O13" s="13">
        <v>0</v>
      </c>
      <c r="P13" s="12">
        <f t="shared" si="1"/>
        <v>97.5</v>
      </c>
      <c r="Q13" s="8">
        <v>57</v>
      </c>
      <c r="R13" s="8"/>
      <c r="S13" s="8">
        <v>58</v>
      </c>
      <c r="T13" s="14">
        <v>37.29</v>
      </c>
      <c r="U13" s="15">
        <f t="shared" si="2"/>
        <v>97.28999999999996</v>
      </c>
      <c r="V13" s="13">
        <v>0</v>
      </c>
      <c r="W13" s="13">
        <v>2</v>
      </c>
      <c r="X13" s="13">
        <v>2</v>
      </c>
      <c r="Y13" s="13">
        <v>0</v>
      </c>
      <c r="Z13" s="16">
        <f t="shared" si="3"/>
        <v>101.28999999999996</v>
      </c>
      <c r="AA13" s="35">
        <f t="shared" si="4"/>
        <v>97.5</v>
      </c>
    </row>
    <row r="14" spans="1:27" ht="15">
      <c r="A14" s="34">
        <v>6</v>
      </c>
      <c r="B14" s="7" t="s">
        <v>125</v>
      </c>
      <c r="C14" s="7">
        <v>2000</v>
      </c>
      <c r="D14" s="8">
        <v>1</v>
      </c>
      <c r="E14" s="7" t="s">
        <v>122</v>
      </c>
      <c r="F14" s="47" t="s">
        <v>123</v>
      </c>
      <c r="G14" s="44">
        <v>33</v>
      </c>
      <c r="H14" s="7">
        <v>0</v>
      </c>
      <c r="I14" s="7">
        <v>34</v>
      </c>
      <c r="J14" s="7">
        <v>33.58</v>
      </c>
      <c r="K14" s="12">
        <f t="shared" si="0"/>
        <v>93.57999999999993</v>
      </c>
      <c r="L14" s="13">
        <v>0</v>
      </c>
      <c r="M14" s="13">
        <v>2</v>
      </c>
      <c r="N14" s="13">
        <v>0</v>
      </c>
      <c r="O14" s="13">
        <v>2</v>
      </c>
      <c r="P14" s="12">
        <f t="shared" si="1"/>
        <v>97.57999999999993</v>
      </c>
      <c r="Q14" s="8">
        <v>27</v>
      </c>
      <c r="R14" s="8">
        <v>15</v>
      </c>
      <c r="S14" s="8">
        <v>28</v>
      </c>
      <c r="T14" s="14">
        <v>51.54</v>
      </c>
      <c r="U14" s="15">
        <f t="shared" si="2"/>
        <v>96.53999999999996</v>
      </c>
      <c r="V14" s="13">
        <v>2</v>
      </c>
      <c r="W14" s="13">
        <v>2</v>
      </c>
      <c r="X14" s="13">
        <v>0</v>
      </c>
      <c r="Y14" s="13">
        <v>2</v>
      </c>
      <c r="Z14" s="16">
        <f t="shared" si="3"/>
        <v>102.53999999999996</v>
      </c>
      <c r="AA14" s="35">
        <f t="shared" si="4"/>
        <v>97.57999999999993</v>
      </c>
    </row>
    <row r="15" spans="1:27" ht="30">
      <c r="A15" s="34">
        <v>7</v>
      </c>
      <c r="B15" s="10" t="s">
        <v>48</v>
      </c>
      <c r="C15" s="10">
        <v>2000</v>
      </c>
      <c r="D15" s="8">
        <v>1</v>
      </c>
      <c r="E15" s="7" t="s">
        <v>49</v>
      </c>
      <c r="F15" s="47" t="s">
        <v>50</v>
      </c>
      <c r="G15" s="44">
        <v>30</v>
      </c>
      <c r="H15" s="7">
        <v>0</v>
      </c>
      <c r="I15" s="7">
        <v>31</v>
      </c>
      <c r="J15" s="7">
        <v>44.56</v>
      </c>
      <c r="K15" s="12">
        <f t="shared" si="0"/>
        <v>104.55999999999995</v>
      </c>
      <c r="L15" s="13">
        <v>0</v>
      </c>
      <c r="M15" s="13">
        <v>0</v>
      </c>
      <c r="N15" s="13">
        <v>0</v>
      </c>
      <c r="O15" s="13">
        <v>0</v>
      </c>
      <c r="P15" s="12">
        <f t="shared" si="1"/>
        <v>104.55999999999995</v>
      </c>
      <c r="Q15" s="8">
        <v>24</v>
      </c>
      <c r="R15" s="8">
        <v>15</v>
      </c>
      <c r="S15" s="8">
        <v>25</v>
      </c>
      <c r="T15" s="14">
        <v>55.39</v>
      </c>
      <c r="U15" s="15">
        <f t="shared" si="2"/>
        <v>100.3900000000001</v>
      </c>
      <c r="V15" s="13">
        <v>0</v>
      </c>
      <c r="W15" s="13">
        <v>0</v>
      </c>
      <c r="X15" s="13">
        <v>0</v>
      </c>
      <c r="Y15" s="13">
        <v>0</v>
      </c>
      <c r="Z15" s="16">
        <f t="shared" si="3"/>
        <v>100.3900000000001</v>
      </c>
      <c r="AA15" s="35">
        <f t="shared" si="4"/>
        <v>100.3900000000001</v>
      </c>
    </row>
    <row r="16" spans="1:27" ht="30">
      <c r="A16" s="34">
        <v>8</v>
      </c>
      <c r="B16" s="7" t="s">
        <v>105</v>
      </c>
      <c r="C16" s="7">
        <v>2000</v>
      </c>
      <c r="D16" s="8">
        <v>1</v>
      </c>
      <c r="E16" s="7" t="s">
        <v>40</v>
      </c>
      <c r="F16" s="47" t="s">
        <v>106</v>
      </c>
      <c r="G16" s="44">
        <v>28</v>
      </c>
      <c r="H16" s="7">
        <v>30</v>
      </c>
      <c r="I16" s="7">
        <v>30</v>
      </c>
      <c r="J16" s="7">
        <v>11.5</v>
      </c>
      <c r="K16" s="12">
        <f t="shared" si="0"/>
        <v>101.5</v>
      </c>
      <c r="L16" s="13">
        <v>0</v>
      </c>
      <c r="M16" s="13">
        <v>2</v>
      </c>
      <c r="N16" s="13">
        <v>2</v>
      </c>
      <c r="O16" s="13">
        <v>0</v>
      </c>
      <c r="P16" s="12">
        <f t="shared" si="1"/>
        <v>105.5</v>
      </c>
      <c r="Q16" s="8">
        <v>22</v>
      </c>
      <c r="R16" s="8">
        <v>45</v>
      </c>
      <c r="S16" s="8">
        <v>24</v>
      </c>
      <c r="T16" s="14">
        <v>25.09</v>
      </c>
      <c r="U16" s="15">
        <f t="shared" si="2"/>
        <v>100.08999999999992</v>
      </c>
      <c r="V16" s="13">
        <v>0</v>
      </c>
      <c r="W16" s="13">
        <v>2</v>
      </c>
      <c r="X16" s="13">
        <v>0</v>
      </c>
      <c r="Y16" s="13">
        <v>0</v>
      </c>
      <c r="Z16" s="16">
        <f t="shared" si="3"/>
        <v>102.08999999999992</v>
      </c>
      <c r="AA16" s="35">
        <f t="shared" si="4"/>
        <v>102.08999999999992</v>
      </c>
    </row>
    <row r="17" spans="1:27" ht="30">
      <c r="A17" s="34">
        <v>9</v>
      </c>
      <c r="B17" s="7" t="s">
        <v>18</v>
      </c>
      <c r="C17" s="7">
        <v>2002</v>
      </c>
      <c r="D17" s="8">
        <v>2</v>
      </c>
      <c r="E17" s="7" t="s">
        <v>6</v>
      </c>
      <c r="F17" s="47" t="s">
        <v>7</v>
      </c>
      <c r="G17" s="44">
        <v>37</v>
      </c>
      <c r="H17" s="7">
        <v>30</v>
      </c>
      <c r="I17" s="7">
        <v>39</v>
      </c>
      <c r="J17" s="7">
        <v>14.63</v>
      </c>
      <c r="K17" s="12">
        <f t="shared" si="0"/>
        <v>104.63000000000011</v>
      </c>
      <c r="L17" s="13">
        <v>0</v>
      </c>
      <c r="M17" s="13">
        <v>2</v>
      </c>
      <c r="N17" s="13">
        <v>4</v>
      </c>
      <c r="O17" s="13">
        <v>0</v>
      </c>
      <c r="P17" s="12">
        <f t="shared" si="1"/>
        <v>110.63000000000011</v>
      </c>
      <c r="Q17" s="8">
        <v>21</v>
      </c>
      <c r="R17" s="8">
        <v>15</v>
      </c>
      <c r="S17" s="8">
        <v>22</v>
      </c>
      <c r="T17" s="14">
        <v>58.8</v>
      </c>
      <c r="U17" s="15">
        <f t="shared" si="2"/>
        <v>103.79999999999995</v>
      </c>
      <c r="V17" s="13">
        <v>0</v>
      </c>
      <c r="W17" s="13">
        <v>0</v>
      </c>
      <c r="X17" s="13">
        <v>0</v>
      </c>
      <c r="Y17" s="13">
        <v>0</v>
      </c>
      <c r="Z17" s="16">
        <f t="shared" si="3"/>
        <v>103.79999999999995</v>
      </c>
      <c r="AA17" s="35">
        <f t="shared" si="4"/>
        <v>103.79999999999995</v>
      </c>
    </row>
    <row r="18" spans="1:27" ht="30">
      <c r="A18" s="34">
        <v>10</v>
      </c>
      <c r="B18" s="10" t="s">
        <v>73</v>
      </c>
      <c r="C18" s="10">
        <v>2000</v>
      </c>
      <c r="D18" s="8">
        <v>1</v>
      </c>
      <c r="E18" s="7" t="s">
        <v>74</v>
      </c>
      <c r="F18" s="47" t="s">
        <v>75</v>
      </c>
      <c r="G18" s="44">
        <v>31</v>
      </c>
      <c r="H18" s="7">
        <v>30</v>
      </c>
      <c r="I18" s="7">
        <v>33</v>
      </c>
      <c r="J18" s="7">
        <v>13</v>
      </c>
      <c r="K18" s="12">
        <f t="shared" si="0"/>
        <v>103</v>
      </c>
      <c r="L18" s="13">
        <v>2</v>
      </c>
      <c r="M18" s="13">
        <v>0</v>
      </c>
      <c r="N18" s="13">
        <v>0</v>
      </c>
      <c r="O18" s="13">
        <v>0</v>
      </c>
      <c r="P18" s="12">
        <f t="shared" si="1"/>
        <v>105</v>
      </c>
      <c r="Q18" s="8">
        <v>25</v>
      </c>
      <c r="R18" s="8">
        <v>45</v>
      </c>
      <c r="S18" s="8">
        <v>27</v>
      </c>
      <c r="T18" s="14">
        <v>24.41</v>
      </c>
      <c r="U18" s="15">
        <f t="shared" si="2"/>
        <v>99.41000000000008</v>
      </c>
      <c r="V18" s="13">
        <v>0</v>
      </c>
      <c r="W18" s="13">
        <v>4</v>
      </c>
      <c r="X18" s="13">
        <v>2</v>
      </c>
      <c r="Y18" s="13">
        <v>2</v>
      </c>
      <c r="Z18" s="16">
        <f t="shared" si="3"/>
        <v>107.41000000000008</v>
      </c>
      <c r="AA18" s="35">
        <f t="shared" si="4"/>
        <v>105</v>
      </c>
    </row>
    <row r="19" spans="1:27" ht="15">
      <c r="A19" s="34">
        <v>11</v>
      </c>
      <c r="B19" s="7" t="s">
        <v>79</v>
      </c>
      <c r="C19" s="7">
        <v>2000</v>
      </c>
      <c r="D19" s="8">
        <v>1</v>
      </c>
      <c r="E19" s="7" t="s">
        <v>70</v>
      </c>
      <c r="F19" s="47" t="s">
        <v>78</v>
      </c>
      <c r="G19" s="44">
        <v>22</v>
      </c>
      <c r="H19" s="7">
        <v>30</v>
      </c>
      <c r="I19" s="7">
        <v>24</v>
      </c>
      <c r="J19" s="7">
        <v>11.5</v>
      </c>
      <c r="K19" s="12">
        <f t="shared" si="0"/>
        <v>101.5</v>
      </c>
      <c r="L19" s="13">
        <v>2</v>
      </c>
      <c r="M19" s="13">
        <v>2</v>
      </c>
      <c r="N19" s="13">
        <v>0</v>
      </c>
      <c r="O19" s="13">
        <v>0</v>
      </c>
      <c r="P19" s="12">
        <f t="shared" si="1"/>
        <v>105.5</v>
      </c>
      <c r="Q19" s="8">
        <v>14</v>
      </c>
      <c r="R19" s="8">
        <v>30</v>
      </c>
      <c r="S19" s="8">
        <v>16</v>
      </c>
      <c r="T19" s="14">
        <v>12.06</v>
      </c>
      <c r="U19" s="15">
        <f t="shared" si="2"/>
        <v>102.05999999999995</v>
      </c>
      <c r="V19" s="13">
        <v>2</v>
      </c>
      <c r="W19" s="13">
        <v>0</v>
      </c>
      <c r="X19" s="13">
        <v>2</v>
      </c>
      <c r="Y19" s="13">
        <v>0</v>
      </c>
      <c r="Z19" s="16">
        <f t="shared" si="3"/>
        <v>106.05999999999995</v>
      </c>
      <c r="AA19" s="35">
        <f t="shared" si="4"/>
        <v>105.5</v>
      </c>
    </row>
    <row r="20" spans="1:27" ht="30">
      <c r="A20" s="34">
        <v>12</v>
      </c>
      <c r="B20" s="7" t="s">
        <v>83</v>
      </c>
      <c r="C20" s="7">
        <v>2003</v>
      </c>
      <c r="D20" s="8">
        <v>2</v>
      </c>
      <c r="E20" s="7" t="s">
        <v>81</v>
      </c>
      <c r="F20" s="47" t="s">
        <v>84</v>
      </c>
      <c r="G20" s="44">
        <v>27</v>
      </c>
      <c r="H20" s="7">
        <v>45</v>
      </c>
      <c r="I20" s="7">
        <v>29</v>
      </c>
      <c r="J20" s="7">
        <v>33.05</v>
      </c>
      <c r="K20" s="12">
        <f t="shared" si="0"/>
        <v>108.04999999999995</v>
      </c>
      <c r="L20" s="13">
        <v>0</v>
      </c>
      <c r="M20" s="13">
        <v>0</v>
      </c>
      <c r="N20" s="13">
        <v>0</v>
      </c>
      <c r="O20" s="13">
        <v>0</v>
      </c>
      <c r="P20" s="12">
        <f t="shared" si="1"/>
        <v>108.04999999999995</v>
      </c>
      <c r="Q20" s="8">
        <v>22</v>
      </c>
      <c r="R20" s="8"/>
      <c r="S20" s="8">
        <v>23</v>
      </c>
      <c r="T20" s="14">
        <v>47.7</v>
      </c>
      <c r="U20" s="15">
        <f t="shared" si="2"/>
        <v>107.70000000000005</v>
      </c>
      <c r="V20" s="13">
        <v>0</v>
      </c>
      <c r="W20" s="13">
        <v>0</v>
      </c>
      <c r="X20" s="13">
        <v>0</v>
      </c>
      <c r="Y20" s="13">
        <v>2</v>
      </c>
      <c r="Z20" s="16">
        <f t="shared" si="3"/>
        <v>109.70000000000005</v>
      </c>
      <c r="AA20" s="35">
        <f t="shared" si="4"/>
        <v>108.04999999999995</v>
      </c>
    </row>
    <row r="21" spans="1:27" ht="30">
      <c r="A21" s="34">
        <v>13</v>
      </c>
      <c r="B21" s="7" t="s">
        <v>9</v>
      </c>
      <c r="C21" s="7">
        <v>2000</v>
      </c>
      <c r="D21" s="8">
        <v>2</v>
      </c>
      <c r="E21" s="7" t="s">
        <v>6</v>
      </c>
      <c r="F21" s="47" t="s">
        <v>8</v>
      </c>
      <c r="G21" s="44">
        <v>36</v>
      </c>
      <c r="H21" s="7">
        <v>45</v>
      </c>
      <c r="I21" s="7">
        <v>38</v>
      </c>
      <c r="J21" s="7">
        <v>42.5</v>
      </c>
      <c r="K21" s="12">
        <f t="shared" si="0"/>
        <v>117.5</v>
      </c>
      <c r="L21" s="13">
        <v>2</v>
      </c>
      <c r="M21" s="13">
        <v>2</v>
      </c>
      <c r="N21" s="13">
        <v>2</v>
      </c>
      <c r="O21" s="13">
        <v>0</v>
      </c>
      <c r="P21" s="12">
        <f t="shared" si="1"/>
        <v>123.5</v>
      </c>
      <c r="Q21" s="8">
        <v>13</v>
      </c>
      <c r="R21" s="8">
        <v>45</v>
      </c>
      <c r="S21" s="8">
        <v>15</v>
      </c>
      <c r="T21" s="14">
        <v>32.48</v>
      </c>
      <c r="U21" s="15">
        <f t="shared" si="2"/>
        <v>107.48000000000002</v>
      </c>
      <c r="V21" s="13">
        <v>0</v>
      </c>
      <c r="W21" s="13">
        <v>0</v>
      </c>
      <c r="X21" s="13">
        <v>2</v>
      </c>
      <c r="Y21" s="13">
        <v>2</v>
      </c>
      <c r="Z21" s="16">
        <f t="shared" si="3"/>
        <v>111.48000000000002</v>
      </c>
      <c r="AA21" s="35">
        <f t="shared" si="4"/>
        <v>111.48000000000002</v>
      </c>
    </row>
    <row r="22" spans="1:27" ht="30">
      <c r="A22" s="34">
        <v>14</v>
      </c>
      <c r="B22" s="7" t="s">
        <v>112</v>
      </c>
      <c r="C22" s="7">
        <v>2000</v>
      </c>
      <c r="D22" s="8">
        <v>1</v>
      </c>
      <c r="E22" s="7" t="s">
        <v>40</v>
      </c>
      <c r="F22" s="47" t="s">
        <v>113</v>
      </c>
      <c r="G22" s="44">
        <v>25</v>
      </c>
      <c r="H22" s="7">
        <v>30</v>
      </c>
      <c r="I22" s="7">
        <v>27</v>
      </c>
      <c r="J22" s="7">
        <v>24.16</v>
      </c>
      <c r="K22" s="12">
        <f t="shared" si="0"/>
        <v>114.16000000000008</v>
      </c>
      <c r="L22" s="13">
        <v>0</v>
      </c>
      <c r="M22" s="13">
        <v>0</v>
      </c>
      <c r="N22" s="13">
        <v>0</v>
      </c>
      <c r="O22" s="13">
        <v>0</v>
      </c>
      <c r="P22" s="12">
        <f t="shared" si="1"/>
        <v>114.16000000000008</v>
      </c>
      <c r="Q22" s="8">
        <v>19</v>
      </c>
      <c r="R22" s="8"/>
      <c r="S22" s="8">
        <v>20</v>
      </c>
      <c r="T22" s="14">
        <v>55.82</v>
      </c>
      <c r="U22" s="15">
        <f t="shared" si="2"/>
        <v>115.81999999999994</v>
      </c>
      <c r="V22" s="13">
        <v>0</v>
      </c>
      <c r="W22" s="13">
        <v>0</v>
      </c>
      <c r="X22" s="13">
        <v>2</v>
      </c>
      <c r="Y22" s="13">
        <v>2</v>
      </c>
      <c r="Z22" s="16">
        <f t="shared" si="3"/>
        <v>119.81999999999994</v>
      </c>
      <c r="AA22" s="35">
        <f t="shared" si="4"/>
        <v>114.16000000000008</v>
      </c>
    </row>
    <row r="23" spans="1:27" ht="30">
      <c r="A23" s="34">
        <v>15</v>
      </c>
      <c r="B23" s="7" t="s">
        <v>85</v>
      </c>
      <c r="C23" s="7">
        <v>2002</v>
      </c>
      <c r="D23" s="8" t="s">
        <v>19</v>
      </c>
      <c r="E23" s="7" t="s">
        <v>81</v>
      </c>
      <c r="F23" s="47" t="s">
        <v>84</v>
      </c>
      <c r="G23" s="44">
        <v>38</v>
      </c>
      <c r="H23" s="7">
        <v>15</v>
      </c>
      <c r="I23" s="7">
        <v>40</v>
      </c>
      <c r="J23" s="7">
        <v>13.52</v>
      </c>
      <c r="K23" s="12">
        <f t="shared" si="0"/>
        <v>118.51999999999998</v>
      </c>
      <c r="L23" s="13">
        <v>2</v>
      </c>
      <c r="M23" s="13">
        <v>0</v>
      </c>
      <c r="N23" s="13">
        <v>2</v>
      </c>
      <c r="O23" s="13">
        <v>0</v>
      </c>
      <c r="P23" s="12">
        <f t="shared" si="1"/>
        <v>122.51999999999998</v>
      </c>
      <c r="Q23" s="8">
        <v>17</v>
      </c>
      <c r="R23" s="8">
        <v>30</v>
      </c>
      <c r="S23" s="8">
        <v>19</v>
      </c>
      <c r="T23" s="14">
        <v>36.01</v>
      </c>
      <c r="U23" s="15">
        <f t="shared" si="2"/>
        <v>126.00999999999999</v>
      </c>
      <c r="V23" s="13">
        <v>4</v>
      </c>
      <c r="W23" s="13">
        <v>0</v>
      </c>
      <c r="X23" s="13">
        <v>0</v>
      </c>
      <c r="Y23" s="13">
        <v>100</v>
      </c>
      <c r="Z23" s="16">
        <f t="shared" si="3"/>
        <v>230.01</v>
      </c>
      <c r="AA23" s="35">
        <f t="shared" si="4"/>
        <v>122.51999999999998</v>
      </c>
    </row>
    <row r="24" spans="1:27" ht="15">
      <c r="A24" s="34">
        <v>16</v>
      </c>
      <c r="B24" s="7" t="s">
        <v>39</v>
      </c>
      <c r="C24" s="7">
        <v>2002</v>
      </c>
      <c r="D24" s="8">
        <v>2</v>
      </c>
      <c r="E24" s="7" t="s">
        <v>40</v>
      </c>
      <c r="F24" s="47" t="s">
        <v>41</v>
      </c>
      <c r="G24" s="44">
        <v>27</v>
      </c>
      <c r="H24" s="7">
        <v>0</v>
      </c>
      <c r="I24" s="7">
        <v>29</v>
      </c>
      <c r="J24" s="7">
        <v>9.02</v>
      </c>
      <c r="K24" s="12">
        <f t="shared" si="0"/>
        <v>129.01999999999998</v>
      </c>
      <c r="L24" s="13">
        <v>0</v>
      </c>
      <c r="M24" s="13">
        <v>0</v>
      </c>
      <c r="N24" s="13">
        <v>2</v>
      </c>
      <c r="O24" s="13">
        <v>0</v>
      </c>
      <c r="P24" s="12">
        <f t="shared" si="1"/>
        <v>131.01999999999998</v>
      </c>
      <c r="Q24" s="8">
        <v>20</v>
      </c>
      <c r="R24" s="8">
        <v>30</v>
      </c>
      <c r="S24" s="8">
        <v>22</v>
      </c>
      <c r="T24" s="14">
        <v>32.89</v>
      </c>
      <c r="U24" s="15">
        <f t="shared" si="2"/>
        <v>122.8900000000001</v>
      </c>
      <c r="V24" s="13">
        <v>0</v>
      </c>
      <c r="W24" s="13">
        <v>0</v>
      </c>
      <c r="X24" s="13">
        <v>0</v>
      </c>
      <c r="Y24" s="13">
        <v>0</v>
      </c>
      <c r="Z24" s="16">
        <f t="shared" si="3"/>
        <v>122.8900000000001</v>
      </c>
      <c r="AA24" s="35">
        <f t="shared" si="4"/>
        <v>122.8900000000001</v>
      </c>
    </row>
    <row r="25" spans="1:27" ht="15">
      <c r="A25" s="34">
        <v>17</v>
      </c>
      <c r="B25" s="7" t="s">
        <v>52</v>
      </c>
      <c r="C25" s="7">
        <v>2003</v>
      </c>
      <c r="D25" s="8">
        <v>1</v>
      </c>
      <c r="E25" s="7" t="s">
        <v>51</v>
      </c>
      <c r="F25" s="47" t="s">
        <v>53</v>
      </c>
      <c r="G25" s="44">
        <v>26</v>
      </c>
      <c r="H25" s="7">
        <v>15</v>
      </c>
      <c r="I25" s="7">
        <v>28</v>
      </c>
      <c r="J25" s="7">
        <v>18.12</v>
      </c>
      <c r="K25" s="12">
        <f t="shared" si="0"/>
        <v>123.11999999999989</v>
      </c>
      <c r="L25" s="13">
        <v>0</v>
      </c>
      <c r="M25" s="13">
        <v>0</v>
      </c>
      <c r="N25" s="13">
        <v>0</v>
      </c>
      <c r="O25" s="13">
        <v>0</v>
      </c>
      <c r="P25" s="12">
        <f t="shared" si="1"/>
        <v>123.11999999999989</v>
      </c>
      <c r="Q25" s="8">
        <v>19</v>
      </c>
      <c r="R25" s="8">
        <v>45</v>
      </c>
      <c r="S25" s="8">
        <v>21</v>
      </c>
      <c r="T25" s="14">
        <v>54.39</v>
      </c>
      <c r="U25" s="15">
        <f t="shared" si="2"/>
        <v>129.3900000000001</v>
      </c>
      <c r="V25" s="13">
        <v>0</v>
      </c>
      <c r="W25" s="13">
        <v>2</v>
      </c>
      <c r="X25" s="13">
        <v>2</v>
      </c>
      <c r="Y25" s="13">
        <v>52</v>
      </c>
      <c r="Z25" s="16">
        <f t="shared" si="3"/>
        <v>185.3900000000001</v>
      </c>
      <c r="AA25" s="35">
        <f t="shared" si="4"/>
        <v>123.11999999999989</v>
      </c>
    </row>
    <row r="26" spans="1:27" ht="30">
      <c r="A26" s="34">
        <v>18</v>
      </c>
      <c r="B26" s="7" t="s">
        <v>114</v>
      </c>
      <c r="C26" s="7">
        <v>2000</v>
      </c>
      <c r="D26" s="8">
        <v>2</v>
      </c>
      <c r="E26" s="7" t="s">
        <v>115</v>
      </c>
      <c r="F26" s="47" t="s">
        <v>116</v>
      </c>
      <c r="G26" s="44">
        <v>24</v>
      </c>
      <c r="H26" s="7">
        <v>45</v>
      </c>
      <c r="I26" s="7">
        <v>26</v>
      </c>
      <c r="J26" s="7">
        <v>45.06</v>
      </c>
      <c r="K26" s="12">
        <f t="shared" si="0"/>
        <v>120.05999999999995</v>
      </c>
      <c r="L26" s="13">
        <v>2</v>
      </c>
      <c r="M26" s="13">
        <v>0</v>
      </c>
      <c r="N26" s="13">
        <v>2</v>
      </c>
      <c r="O26" s="13">
        <v>0</v>
      </c>
      <c r="P26" s="12">
        <f t="shared" si="1"/>
        <v>124.05999999999995</v>
      </c>
      <c r="Q26" s="8">
        <v>18</v>
      </c>
      <c r="R26" s="8">
        <v>15</v>
      </c>
      <c r="S26" s="8">
        <v>20</v>
      </c>
      <c r="T26" s="14">
        <v>20.2</v>
      </c>
      <c r="U26" s="15">
        <f t="shared" si="2"/>
        <v>125.20000000000005</v>
      </c>
      <c r="V26" s="13">
        <v>0</v>
      </c>
      <c r="W26" s="13">
        <v>0</v>
      </c>
      <c r="X26" s="13">
        <v>0</v>
      </c>
      <c r="Y26" s="13">
        <v>0</v>
      </c>
      <c r="Z26" s="16">
        <f t="shared" si="3"/>
        <v>125.20000000000005</v>
      </c>
      <c r="AA26" s="35">
        <f t="shared" si="4"/>
        <v>124.05999999999995</v>
      </c>
    </row>
    <row r="27" spans="1:27" ht="15">
      <c r="A27" s="34">
        <v>19</v>
      </c>
      <c r="B27" s="7" t="s">
        <v>65</v>
      </c>
      <c r="C27" s="7">
        <v>2000</v>
      </c>
      <c r="D27" s="8">
        <v>1</v>
      </c>
      <c r="E27" s="7" t="s">
        <v>62</v>
      </c>
      <c r="F27" s="47" t="s">
        <v>63</v>
      </c>
      <c r="G27" s="44">
        <v>35</v>
      </c>
      <c r="H27" s="7">
        <v>15</v>
      </c>
      <c r="I27" s="7">
        <v>37</v>
      </c>
      <c r="J27" s="7">
        <v>39.04</v>
      </c>
      <c r="K27" s="12">
        <f t="shared" si="0"/>
        <v>144.03999999999996</v>
      </c>
      <c r="L27" s="13">
        <v>0</v>
      </c>
      <c r="M27" s="13">
        <v>0</v>
      </c>
      <c r="N27" s="13">
        <v>2</v>
      </c>
      <c r="O27" s="13">
        <v>52</v>
      </c>
      <c r="P27" s="12">
        <f t="shared" si="1"/>
        <v>198.03999999999996</v>
      </c>
      <c r="Q27" s="8">
        <v>10</v>
      </c>
      <c r="R27" s="8">
        <v>45</v>
      </c>
      <c r="S27" s="8">
        <v>12</v>
      </c>
      <c r="T27" s="14">
        <v>58.7</v>
      </c>
      <c r="U27" s="15">
        <f t="shared" si="2"/>
        <v>133.70000000000005</v>
      </c>
      <c r="V27" s="13">
        <v>0</v>
      </c>
      <c r="W27" s="13">
        <v>0</v>
      </c>
      <c r="X27" s="13">
        <v>2</v>
      </c>
      <c r="Y27" s="13">
        <v>2</v>
      </c>
      <c r="Z27" s="16">
        <f t="shared" si="3"/>
        <v>137.70000000000005</v>
      </c>
      <c r="AA27" s="35">
        <f t="shared" si="4"/>
        <v>137.70000000000005</v>
      </c>
    </row>
    <row r="28" spans="1:27" ht="15">
      <c r="A28" s="34">
        <v>20</v>
      </c>
      <c r="B28" s="7" t="s">
        <v>54</v>
      </c>
      <c r="C28" s="7">
        <v>2003</v>
      </c>
      <c r="D28" s="8">
        <v>3</v>
      </c>
      <c r="E28" s="7" t="s">
        <v>51</v>
      </c>
      <c r="F28" s="47" t="s">
        <v>53</v>
      </c>
      <c r="G28" s="44">
        <v>21</v>
      </c>
      <c r="H28" s="7">
        <v>45</v>
      </c>
      <c r="I28" s="7">
        <v>24</v>
      </c>
      <c r="J28" s="7">
        <v>13.06</v>
      </c>
      <c r="K28" s="12">
        <f t="shared" si="0"/>
        <v>148.05999999999995</v>
      </c>
      <c r="L28" s="13">
        <v>4</v>
      </c>
      <c r="M28" s="13">
        <v>0</v>
      </c>
      <c r="N28" s="13">
        <v>52</v>
      </c>
      <c r="O28" s="13">
        <v>0</v>
      </c>
      <c r="P28" s="12">
        <f t="shared" si="1"/>
        <v>204.05999999999995</v>
      </c>
      <c r="Q28" s="8">
        <v>13</v>
      </c>
      <c r="R28" s="8"/>
      <c r="S28" s="8">
        <v>15</v>
      </c>
      <c r="T28" s="14">
        <v>19.29</v>
      </c>
      <c r="U28" s="15">
        <f t="shared" si="2"/>
        <v>139.28999999999996</v>
      </c>
      <c r="V28" s="13">
        <v>2</v>
      </c>
      <c r="W28" s="13">
        <v>0</v>
      </c>
      <c r="X28" s="13">
        <v>2</v>
      </c>
      <c r="Y28" s="13">
        <v>0</v>
      </c>
      <c r="Z28" s="16">
        <f t="shared" si="3"/>
        <v>143.28999999999996</v>
      </c>
      <c r="AA28" s="35">
        <f t="shared" si="4"/>
        <v>143.28999999999996</v>
      </c>
    </row>
    <row r="29" spans="1:27" ht="15">
      <c r="A29" s="34">
        <v>21</v>
      </c>
      <c r="B29" s="7" t="s">
        <v>56</v>
      </c>
      <c r="C29" s="7">
        <v>2000</v>
      </c>
      <c r="D29" s="8">
        <v>3</v>
      </c>
      <c r="E29" s="7" t="s">
        <v>51</v>
      </c>
      <c r="F29" s="47" t="s">
        <v>53</v>
      </c>
      <c r="G29" s="44">
        <v>15</v>
      </c>
      <c r="H29" s="7">
        <v>45</v>
      </c>
      <c r="I29" s="7">
        <v>18</v>
      </c>
      <c r="J29" s="7">
        <v>28.14</v>
      </c>
      <c r="K29" s="12">
        <f t="shared" si="0"/>
        <v>163.1400000000001</v>
      </c>
      <c r="L29" s="13">
        <v>0</v>
      </c>
      <c r="M29" s="13">
        <v>0</v>
      </c>
      <c r="N29" s="13">
        <v>0</v>
      </c>
      <c r="O29" s="13">
        <v>2</v>
      </c>
      <c r="P29" s="12">
        <f t="shared" si="1"/>
        <v>165.1400000000001</v>
      </c>
      <c r="Q29" s="8">
        <v>7</v>
      </c>
      <c r="R29" s="8"/>
      <c r="S29" s="8">
        <v>9</v>
      </c>
      <c r="T29" s="14">
        <v>16.98</v>
      </c>
      <c r="U29" s="15">
        <f t="shared" si="2"/>
        <v>136.98000000000002</v>
      </c>
      <c r="V29" s="13">
        <v>2</v>
      </c>
      <c r="W29" s="13">
        <v>0</v>
      </c>
      <c r="X29" s="13">
        <v>102</v>
      </c>
      <c r="Y29" s="13">
        <v>54</v>
      </c>
      <c r="Z29" s="16">
        <f t="shared" si="3"/>
        <v>294.98</v>
      </c>
      <c r="AA29" s="35">
        <f t="shared" si="4"/>
        <v>165.1400000000001</v>
      </c>
    </row>
    <row r="30" spans="1:27" ht="15">
      <c r="A30" s="34">
        <v>22</v>
      </c>
      <c r="B30" s="7" t="s">
        <v>101</v>
      </c>
      <c r="C30" s="7">
        <v>2002</v>
      </c>
      <c r="D30" s="8" t="s">
        <v>5</v>
      </c>
      <c r="E30" s="7" t="s">
        <v>99</v>
      </c>
      <c r="F30" s="47" t="s">
        <v>100</v>
      </c>
      <c r="G30" s="44">
        <v>16</v>
      </c>
      <c r="H30" s="7">
        <v>30</v>
      </c>
      <c r="I30" s="7">
        <v>19</v>
      </c>
      <c r="J30" s="7">
        <v>0.86</v>
      </c>
      <c r="K30" s="12">
        <f t="shared" si="0"/>
        <v>150.8599999999999</v>
      </c>
      <c r="L30" s="13">
        <v>4</v>
      </c>
      <c r="M30" s="13">
        <v>0</v>
      </c>
      <c r="N30" s="13">
        <v>2</v>
      </c>
      <c r="O30" s="13">
        <v>50</v>
      </c>
      <c r="P30" s="12">
        <f t="shared" si="1"/>
        <v>206.8599999999999</v>
      </c>
      <c r="Q30" s="8">
        <v>7</v>
      </c>
      <c r="R30" s="8">
        <v>45</v>
      </c>
      <c r="S30" s="8">
        <v>10</v>
      </c>
      <c r="T30" s="14">
        <v>5.8</v>
      </c>
      <c r="U30" s="15">
        <f t="shared" si="2"/>
        <v>140.79999999999995</v>
      </c>
      <c r="V30" s="13">
        <v>0</v>
      </c>
      <c r="W30" s="13">
        <v>0</v>
      </c>
      <c r="X30" s="13">
        <v>2</v>
      </c>
      <c r="Y30" s="13">
        <v>50</v>
      </c>
      <c r="Z30" s="16">
        <f t="shared" si="3"/>
        <v>192.79999999999995</v>
      </c>
      <c r="AA30" s="35">
        <f t="shared" si="4"/>
        <v>192.79999999999995</v>
      </c>
    </row>
    <row r="31" spans="1:27" ht="15">
      <c r="A31" s="34" t="s">
        <v>144</v>
      </c>
      <c r="B31" s="7" t="s">
        <v>141</v>
      </c>
      <c r="C31" s="7">
        <v>2004</v>
      </c>
      <c r="D31" s="8"/>
      <c r="E31" s="7" t="s">
        <v>142</v>
      </c>
      <c r="F31" s="47" t="s">
        <v>143</v>
      </c>
      <c r="G31" s="44"/>
      <c r="H31" s="7"/>
      <c r="I31" s="7"/>
      <c r="J31" s="7"/>
      <c r="K31" s="12" t="s">
        <v>138</v>
      </c>
      <c r="L31" s="13"/>
      <c r="M31" s="13"/>
      <c r="N31" s="13"/>
      <c r="O31" s="13"/>
      <c r="P31" s="12"/>
      <c r="Q31" s="8">
        <v>58</v>
      </c>
      <c r="R31" s="8">
        <v>30</v>
      </c>
      <c r="S31" s="8">
        <v>60</v>
      </c>
      <c r="T31" s="14">
        <v>58.51</v>
      </c>
      <c r="U31" s="15">
        <f t="shared" si="2"/>
        <v>148.51000000000022</v>
      </c>
      <c r="V31" s="13">
        <v>0</v>
      </c>
      <c r="W31" s="13">
        <v>0</v>
      </c>
      <c r="X31" s="13">
        <v>0</v>
      </c>
      <c r="Y31" s="13">
        <v>52</v>
      </c>
      <c r="Z31" s="16">
        <f t="shared" si="3"/>
        <v>200.51000000000022</v>
      </c>
      <c r="AA31" s="35">
        <f t="shared" si="4"/>
        <v>200.51000000000022</v>
      </c>
    </row>
    <row r="32" spans="1:27" ht="15">
      <c r="A32" s="34">
        <v>23</v>
      </c>
      <c r="B32" s="7" t="s">
        <v>55</v>
      </c>
      <c r="C32" s="7">
        <v>2003</v>
      </c>
      <c r="D32" s="8">
        <v>3</v>
      </c>
      <c r="E32" s="7" t="s">
        <v>51</v>
      </c>
      <c r="F32" s="47" t="s">
        <v>53</v>
      </c>
      <c r="G32" s="44">
        <v>23</v>
      </c>
      <c r="H32" s="7">
        <v>15</v>
      </c>
      <c r="I32" s="7">
        <v>26</v>
      </c>
      <c r="J32" s="7">
        <v>28.13</v>
      </c>
      <c r="K32" s="12">
        <f aca="true" t="shared" si="5" ref="K32:K38">(I32*60+J32)-(G32*60+H32)</f>
        <v>193.1300000000001</v>
      </c>
      <c r="L32" s="13">
        <v>4</v>
      </c>
      <c r="M32" s="13">
        <v>2</v>
      </c>
      <c r="N32" s="13">
        <v>4</v>
      </c>
      <c r="O32" s="13">
        <v>2</v>
      </c>
      <c r="P32" s="12">
        <f aca="true" t="shared" si="6" ref="P32:P38">K32+SUM(L32:O32)</f>
        <v>205.1300000000001</v>
      </c>
      <c r="Q32" s="8">
        <v>15</v>
      </c>
      <c r="R32" s="8">
        <v>15</v>
      </c>
      <c r="S32" s="8">
        <v>18</v>
      </c>
      <c r="T32" s="14">
        <v>44.82</v>
      </c>
      <c r="U32" s="15">
        <f t="shared" si="2"/>
        <v>209.81999999999994</v>
      </c>
      <c r="V32" s="13">
        <v>2</v>
      </c>
      <c r="W32" s="13">
        <v>4</v>
      </c>
      <c r="X32" s="13">
        <v>52</v>
      </c>
      <c r="Y32" s="13">
        <v>54</v>
      </c>
      <c r="Z32" s="16">
        <f t="shared" si="3"/>
        <v>321.81999999999994</v>
      </c>
      <c r="AA32" s="35">
        <f t="shared" si="4"/>
        <v>205.1300000000001</v>
      </c>
    </row>
    <row r="33" spans="1:27" ht="30">
      <c r="A33" s="34">
        <v>24</v>
      </c>
      <c r="B33" s="7" t="s">
        <v>86</v>
      </c>
      <c r="C33" s="7">
        <v>2001</v>
      </c>
      <c r="D33" s="8" t="s">
        <v>19</v>
      </c>
      <c r="E33" s="7" t="s">
        <v>81</v>
      </c>
      <c r="F33" s="47" t="s">
        <v>84</v>
      </c>
      <c r="G33" s="44">
        <v>36</v>
      </c>
      <c r="H33" s="7">
        <v>0</v>
      </c>
      <c r="I33" s="7">
        <v>38</v>
      </c>
      <c r="J33" s="7">
        <v>30</v>
      </c>
      <c r="K33" s="12">
        <f t="shared" si="5"/>
        <v>150</v>
      </c>
      <c r="L33" s="13">
        <v>2</v>
      </c>
      <c r="M33" s="13">
        <v>0</v>
      </c>
      <c r="N33" s="13">
        <v>4</v>
      </c>
      <c r="O33" s="13">
        <v>150</v>
      </c>
      <c r="P33" s="12">
        <f t="shared" si="6"/>
        <v>306</v>
      </c>
      <c r="Q33" s="8">
        <v>28</v>
      </c>
      <c r="R33" s="8">
        <v>45</v>
      </c>
      <c r="S33" s="8">
        <v>31</v>
      </c>
      <c r="T33" s="14">
        <v>16.26</v>
      </c>
      <c r="U33" s="15">
        <f t="shared" si="2"/>
        <v>151.26</v>
      </c>
      <c r="V33" s="13">
        <v>0</v>
      </c>
      <c r="W33" s="13">
        <v>50</v>
      </c>
      <c r="X33" s="13">
        <v>2</v>
      </c>
      <c r="Y33" s="13">
        <v>2</v>
      </c>
      <c r="Z33" s="16">
        <f t="shared" si="3"/>
        <v>205.26</v>
      </c>
      <c r="AA33" s="35">
        <f t="shared" si="4"/>
        <v>205.26</v>
      </c>
    </row>
    <row r="34" spans="1:27" ht="15">
      <c r="A34" s="34">
        <v>25</v>
      </c>
      <c r="B34" s="7" t="s">
        <v>87</v>
      </c>
      <c r="C34" s="7">
        <v>2000</v>
      </c>
      <c r="D34" s="8">
        <v>2</v>
      </c>
      <c r="E34" s="7" t="s">
        <v>88</v>
      </c>
      <c r="F34" s="47" t="s">
        <v>89</v>
      </c>
      <c r="G34" s="44">
        <v>17</v>
      </c>
      <c r="H34" s="7">
        <v>15</v>
      </c>
      <c r="I34" s="7">
        <v>20</v>
      </c>
      <c r="J34" s="7">
        <v>9.41</v>
      </c>
      <c r="K34" s="12">
        <f t="shared" si="5"/>
        <v>174.41000000000008</v>
      </c>
      <c r="L34" s="13">
        <v>0</v>
      </c>
      <c r="M34" s="13">
        <v>0</v>
      </c>
      <c r="N34" s="13">
        <v>50</v>
      </c>
      <c r="O34" s="13">
        <v>0</v>
      </c>
      <c r="P34" s="12">
        <f t="shared" si="6"/>
        <v>224.41000000000008</v>
      </c>
      <c r="Q34" s="8">
        <v>8</v>
      </c>
      <c r="R34" s="8">
        <v>30</v>
      </c>
      <c r="S34" s="8">
        <v>10</v>
      </c>
      <c r="T34" s="14">
        <v>56.01</v>
      </c>
      <c r="U34" s="15">
        <f t="shared" si="2"/>
        <v>146.01</v>
      </c>
      <c r="V34" s="13">
        <v>6</v>
      </c>
      <c r="W34" s="13">
        <v>50</v>
      </c>
      <c r="X34" s="13">
        <v>52</v>
      </c>
      <c r="Y34" s="13">
        <v>2</v>
      </c>
      <c r="Z34" s="16">
        <f t="shared" si="3"/>
        <v>256.01</v>
      </c>
      <c r="AA34" s="35">
        <f t="shared" si="4"/>
        <v>224.41000000000008</v>
      </c>
    </row>
    <row r="35" spans="1:27" ht="18" customHeight="1">
      <c r="A35" s="34">
        <v>26</v>
      </c>
      <c r="B35" s="7" t="s">
        <v>117</v>
      </c>
      <c r="C35" s="7">
        <v>2002</v>
      </c>
      <c r="D35" s="8" t="s">
        <v>19</v>
      </c>
      <c r="E35" s="7" t="s">
        <v>115</v>
      </c>
      <c r="F35" s="47" t="s">
        <v>116</v>
      </c>
      <c r="G35" s="44">
        <v>21</v>
      </c>
      <c r="H35" s="7">
        <v>0</v>
      </c>
      <c r="I35" s="7">
        <v>23</v>
      </c>
      <c r="J35" s="7">
        <v>48.5</v>
      </c>
      <c r="K35" s="12">
        <f t="shared" si="5"/>
        <v>168.5</v>
      </c>
      <c r="L35" s="13">
        <v>0</v>
      </c>
      <c r="M35" s="13">
        <v>0</v>
      </c>
      <c r="N35" s="13">
        <v>56</v>
      </c>
      <c r="O35" s="13">
        <v>2</v>
      </c>
      <c r="P35" s="12">
        <f t="shared" si="6"/>
        <v>226.5</v>
      </c>
      <c r="Q35" s="8">
        <v>12</v>
      </c>
      <c r="R35" s="8">
        <v>15</v>
      </c>
      <c r="S35" s="8">
        <v>14</v>
      </c>
      <c r="T35" s="14">
        <v>55.45</v>
      </c>
      <c r="U35" s="15">
        <f t="shared" si="2"/>
        <v>160.45000000000005</v>
      </c>
      <c r="V35" s="13">
        <v>2</v>
      </c>
      <c r="W35" s="13">
        <v>0</v>
      </c>
      <c r="X35" s="13">
        <v>52</v>
      </c>
      <c r="Y35" s="13">
        <v>52</v>
      </c>
      <c r="Z35" s="16">
        <f t="shared" si="3"/>
        <v>266.45000000000005</v>
      </c>
      <c r="AA35" s="35">
        <f t="shared" si="4"/>
        <v>226.5</v>
      </c>
    </row>
    <row r="36" spans="1:27" ht="30">
      <c r="A36" s="34">
        <v>27</v>
      </c>
      <c r="B36" s="7" t="s">
        <v>118</v>
      </c>
      <c r="C36" s="7">
        <v>2002</v>
      </c>
      <c r="D36" s="8">
        <v>3</v>
      </c>
      <c r="E36" s="7" t="s">
        <v>115</v>
      </c>
      <c r="F36" s="47" t="s">
        <v>116</v>
      </c>
      <c r="G36" s="44">
        <v>18</v>
      </c>
      <c r="H36" s="7">
        <v>0</v>
      </c>
      <c r="I36" s="7">
        <v>20</v>
      </c>
      <c r="J36" s="7">
        <v>40.4</v>
      </c>
      <c r="K36" s="12">
        <f t="shared" si="5"/>
        <v>160.4000000000001</v>
      </c>
      <c r="L36" s="13">
        <v>0</v>
      </c>
      <c r="M36" s="13">
        <v>0</v>
      </c>
      <c r="N36" s="13">
        <v>102</v>
      </c>
      <c r="O36" s="13">
        <v>0</v>
      </c>
      <c r="P36" s="12">
        <f t="shared" si="6"/>
        <v>262.4000000000001</v>
      </c>
      <c r="Q36" s="8"/>
      <c r="R36" s="8"/>
      <c r="S36" s="8"/>
      <c r="T36" s="14"/>
      <c r="U36" s="15">
        <f t="shared" si="2"/>
        <v>0</v>
      </c>
      <c r="V36" s="13">
        <v>0</v>
      </c>
      <c r="W36" s="13"/>
      <c r="X36" s="13"/>
      <c r="Y36" s="13"/>
      <c r="Z36" s="16" t="s">
        <v>138</v>
      </c>
      <c r="AA36" s="35">
        <f t="shared" si="4"/>
        <v>262.4000000000001</v>
      </c>
    </row>
    <row r="37" spans="1:27" ht="15">
      <c r="A37" s="34">
        <v>28</v>
      </c>
      <c r="B37" s="7" t="s">
        <v>98</v>
      </c>
      <c r="C37" s="7">
        <v>2000</v>
      </c>
      <c r="D37" s="8" t="s">
        <v>5</v>
      </c>
      <c r="E37" s="7" t="s">
        <v>99</v>
      </c>
      <c r="F37" s="47" t="s">
        <v>100</v>
      </c>
      <c r="G37" s="44">
        <v>18</v>
      </c>
      <c r="H37" s="7">
        <v>45</v>
      </c>
      <c r="I37" s="7">
        <v>21</v>
      </c>
      <c r="J37" s="7">
        <v>9.51</v>
      </c>
      <c r="K37" s="12">
        <f t="shared" si="5"/>
        <v>144.51</v>
      </c>
      <c r="L37" s="13">
        <v>100</v>
      </c>
      <c r="M37" s="13">
        <v>100</v>
      </c>
      <c r="N37" s="13">
        <v>2</v>
      </c>
      <c r="O37" s="13">
        <v>2</v>
      </c>
      <c r="P37" s="12">
        <f t="shared" si="6"/>
        <v>348.51</v>
      </c>
      <c r="Q37" s="8">
        <v>10</v>
      </c>
      <c r="R37" s="8"/>
      <c r="S37" s="8">
        <v>12</v>
      </c>
      <c r="T37" s="14">
        <v>21.98</v>
      </c>
      <c r="U37" s="15">
        <f t="shared" si="2"/>
        <v>141.98000000000002</v>
      </c>
      <c r="V37" s="13">
        <v>150</v>
      </c>
      <c r="W37" s="13">
        <v>54</v>
      </c>
      <c r="X37" s="13">
        <v>50</v>
      </c>
      <c r="Y37" s="13">
        <v>52</v>
      </c>
      <c r="Z37" s="16">
        <f>U37+SUM(V37:Y37)</f>
        <v>447.98</v>
      </c>
      <c r="AA37" s="35">
        <f t="shared" si="4"/>
        <v>348.51</v>
      </c>
    </row>
    <row r="38" spans="1:27" ht="15">
      <c r="A38" s="34">
        <v>29</v>
      </c>
      <c r="B38" s="7" t="s">
        <v>90</v>
      </c>
      <c r="C38" s="7">
        <v>2001</v>
      </c>
      <c r="D38" s="8">
        <v>3</v>
      </c>
      <c r="E38" s="7" t="s">
        <v>88</v>
      </c>
      <c r="F38" s="47" t="s">
        <v>89</v>
      </c>
      <c r="G38" s="44">
        <v>15</v>
      </c>
      <c r="H38" s="7">
        <v>0</v>
      </c>
      <c r="I38" s="7">
        <v>17</v>
      </c>
      <c r="J38" s="7">
        <v>33.58</v>
      </c>
      <c r="K38" s="12">
        <f t="shared" si="5"/>
        <v>153.57999999999993</v>
      </c>
      <c r="L38" s="13">
        <v>58</v>
      </c>
      <c r="M38" s="13">
        <v>102</v>
      </c>
      <c r="N38" s="13">
        <v>4</v>
      </c>
      <c r="O38" s="13">
        <v>52</v>
      </c>
      <c r="P38" s="12">
        <f t="shared" si="6"/>
        <v>369.5799999999999</v>
      </c>
      <c r="Q38" s="8"/>
      <c r="R38" s="8"/>
      <c r="S38" s="8"/>
      <c r="T38" s="14"/>
      <c r="U38" s="15" t="s">
        <v>140</v>
      </c>
      <c r="V38" s="13">
        <v>54</v>
      </c>
      <c r="W38" s="13">
        <v>54</v>
      </c>
      <c r="X38" s="13">
        <v>152</v>
      </c>
      <c r="Y38" s="13"/>
      <c r="Z38" s="16">
        <v>999</v>
      </c>
      <c r="AA38" s="35">
        <f t="shared" si="4"/>
        <v>369.5799999999999</v>
      </c>
    </row>
    <row r="39" spans="1:27" ht="15">
      <c r="A39" s="34">
        <v>30</v>
      </c>
      <c r="B39" s="7" t="s">
        <v>102</v>
      </c>
      <c r="C39" s="7">
        <v>2001</v>
      </c>
      <c r="D39" s="8" t="s">
        <v>5</v>
      </c>
      <c r="E39" s="7" t="s">
        <v>99</v>
      </c>
      <c r="F39" s="47" t="s">
        <v>100</v>
      </c>
      <c r="G39" s="44"/>
      <c r="H39" s="7"/>
      <c r="I39" s="7"/>
      <c r="J39" s="7"/>
      <c r="K39" s="12" t="s">
        <v>140</v>
      </c>
      <c r="L39" s="13">
        <v>0</v>
      </c>
      <c r="M39" s="13">
        <v>2</v>
      </c>
      <c r="N39" s="13">
        <v>0</v>
      </c>
      <c r="O39" s="13"/>
      <c r="P39" s="12">
        <v>999</v>
      </c>
      <c r="Q39" s="8">
        <v>11</v>
      </c>
      <c r="R39" s="8">
        <v>30</v>
      </c>
      <c r="S39" s="8">
        <v>14</v>
      </c>
      <c r="T39" s="14">
        <v>3.09</v>
      </c>
      <c r="U39" s="15">
        <f>(S39*60+T39)-(Q39*60+R39)</f>
        <v>153.09000000000003</v>
      </c>
      <c r="V39" s="13">
        <v>54</v>
      </c>
      <c r="W39" s="13">
        <v>102</v>
      </c>
      <c r="X39" s="13">
        <v>150</v>
      </c>
      <c r="Y39" s="13">
        <v>0</v>
      </c>
      <c r="Z39" s="16">
        <f>U39+SUM(V39:Y39)</f>
        <v>459.09000000000003</v>
      </c>
      <c r="AA39" s="35">
        <f t="shared" si="4"/>
        <v>459.09000000000003</v>
      </c>
    </row>
    <row r="40" spans="1:27" ht="15.75" thickBot="1">
      <c r="A40" s="34">
        <v>31</v>
      </c>
      <c r="B40" s="37" t="s">
        <v>131</v>
      </c>
      <c r="C40" s="37">
        <v>2000</v>
      </c>
      <c r="D40" s="38" t="s">
        <v>5</v>
      </c>
      <c r="E40" s="37" t="s">
        <v>132</v>
      </c>
      <c r="F40" s="48"/>
      <c r="G40" s="45"/>
      <c r="H40" s="37"/>
      <c r="I40" s="37"/>
      <c r="J40" s="37"/>
      <c r="K40" s="39" t="s">
        <v>139</v>
      </c>
      <c r="L40" s="18">
        <v>52</v>
      </c>
      <c r="M40" s="18">
        <v>0</v>
      </c>
      <c r="N40" s="18">
        <v>2</v>
      </c>
      <c r="O40" s="18"/>
      <c r="P40" s="39">
        <v>999</v>
      </c>
      <c r="Q40" s="38"/>
      <c r="R40" s="38"/>
      <c r="S40" s="38"/>
      <c r="T40" s="40"/>
      <c r="U40" s="17" t="s">
        <v>138</v>
      </c>
      <c r="V40" s="18"/>
      <c r="W40" s="18"/>
      <c r="X40" s="18"/>
      <c r="Y40" s="18"/>
      <c r="Z40" s="19"/>
      <c r="AA40" s="41">
        <f t="shared" si="4"/>
        <v>999</v>
      </c>
    </row>
    <row r="41" spans="1:14" ht="19.5" thickBot="1">
      <c r="A41" s="103" t="s">
        <v>27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9"/>
      <c r="M41" s="9"/>
      <c r="N41" s="9"/>
    </row>
    <row r="42" spans="1:27" ht="15">
      <c r="A42" s="95" t="s">
        <v>20</v>
      </c>
      <c r="B42" s="96" t="s">
        <v>0</v>
      </c>
      <c r="C42" s="96" t="s">
        <v>1</v>
      </c>
      <c r="D42" s="96" t="s">
        <v>2</v>
      </c>
      <c r="E42" s="96" t="s">
        <v>3</v>
      </c>
      <c r="F42" s="96" t="s">
        <v>4</v>
      </c>
      <c r="G42" s="94" t="s">
        <v>127</v>
      </c>
      <c r="H42" s="93"/>
      <c r="I42" s="94" t="s">
        <v>128</v>
      </c>
      <c r="J42" s="93"/>
      <c r="K42" s="95" t="s">
        <v>22</v>
      </c>
      <c r="L42" s="96"/>
      <c r="M42" s="96"/>
      <c r="N42" s="96"/>
      <c r="O42" s="96"/>
      <c r="P42" s="97"/>
      <c r="Q42" s="93" t="s">
        <v>127</v>
      </c>
      <c r="R42" s="93"/>
      <c r="S42" s="94" t="s">
        <v>128</v>
      </c>
      <c r="T42" s="93"/>
      <c r="U42" s="95" t="s">
        <v>25</v>
      </c>
      <c r="V42" s="96"/>
      <c r="W42" s="96"/>
      <c r="X42" s="96"/>
      <c r="Y42" s="96"/>
      <c r="Z42" s="97"/>
      <c r="AA42" s="99" t="s">
        <v>26</v>
      </c>
    </row>
    <row r="43" spans="1:27" ht="15.75" thickBot="1">
      <c r="A43" s="102"/>
      <c r="B43" s="101"/>
      <c r="C43" s="101"/>
      <c r="D43" s="101"/>
      <c r="E43" s="101"/>
      <c r="F43" s="101"/>
      <c r="G43" s="27" t="s">
        <v>129</v>
      </c>
      <c r="H43" s="27" t="s">
        <v>130</v>
      </c>
      <c r="I43" s="27" t="s">
        <v>129</v>
      </c>
      <c r="J43" s="29" t="s">
        <v>130</v>
      </c>
      <c r="K43" s="30" t="s">
        <v>23</v>
      </c>
      <c r="L43" s="28">
        <v>1</v>
      </c>
      <c r="M43" s="28">
        <v>2</v>
      </c>
      <c r="N43" s="28">
        <v>3</v>
      </c>
      <c r="O43" s="28">
        <v>4</v>
      </c>
      <c r="P43" s="31" t="s">
        <v>24</v>
      </c>
      <c r="Q43" s="42" t="s">
        <v>129</v>
      </c>
      <c r="R43" s="27" t="s">
        <v>130</v>
      </c>
      <c r="S43" s="27" t="s">
        <v>129</v>
      </c>
      <c r="T43" s="29" t="s">
        <v>130</v>
      </c>
      <c r="U43" s="30" t="s">
        <v>23</v>
      </c>
      <c r="V43" s="28">
        <v>1</v>
      </c>
      <c r="W43" s="28">
        <v>2</v>
      </c>
      <c r="X43" s="28">
        <v>3</v>
      </c>
      <c r="Y43" s="28">
        <v>4</v>
      </c>
      <c r="Z43" s="31" t="s">
        <v>24</v>
      </c>
      <c r="AA43" s="100"/>
    </row>
    <row r="44" spans="1:27" ht="30">
      <c r="A44" s="83">
        <v>1</v>
      </c>
      <c r="B44" s="84" t="s">
        <v>133</v>
      </c>
      <c r="C44" s="84" t="s">
        <v>134</v>
      </c>
      <c r="D44" s="4" t="s">
        <v>29</v>
      </c>
      <c r="E44" s="84" t="s">
        <v>70</v>
      </c>
      <c r="F44" s="84" t="s">
        <v>71</v>
      </c>
      <c r="G44" s="84">
        <v>52</v>
      </c>
      <c r="H44" s="84">
        <v>45</v>
      </c>
      <c r="I44" s="84">
        <v>54</v>
      </c>
      <c r="J44" s="85">
        <v>42</v>
      </c>
      <c r="K44" s="86">
        <f>(I44*60+J44)-(G44*60+H44)</f>
        <v>117</v>
      </c>
      <c r="L44" s="87">
        <v>0</v>
      </c>
      <c r="M44" s="87">
        <v>2</v>
      </c>
      <c r="N44" s="87">
        <v>0</v>
      </c>
      <c r="O44" s="87">
        <v>0</v>
      </c>
      <c r="P44" s="88">
        <f>K44+SUM(L44:O44)</f>
        <v>119</v>
      </c>
      <c r="Q44" s="89">
        <v>42</v>
      </c>
      <c r="R44" s="4">
        <v>45</v>
      </c>
      <c r="S44" s="4">
        <v>44</v>
      </c>
      <c r="T44" s="91">
        <v>52.45</v>
      </c>
      <c r="U44" s="86">
        <f>(S44*60+T44)-(Q44*60+R44)</f>
        <v>127.44999999999982</v>
      </c>
      <c r="V44" s="87">
        <v>2</v>
      </c>
      <c r="W44" s="87">
        <v>0</v>
      </c>
      <c r="X44" s="87">
        <v>0</v>
      </c>
      <c r="Y44" s="87">
        <v>2</v>
      </c>
      <c r="Z44" s="88">
        <f>U44+SUM(V44:Y44)</f>
        <v>131.44999999999982</v>
      </c>
      <c r="AA44" s="92">
        <f>MIN(P44,Z44)</f>
        <v>119</v>
      </c>
    </row>
    <row r="45" spans="1:27" ht="60">
      <c r="A45" s="61">
        <v>2</v>
      </c>
      <c r="B45" s="62" t="s">
        <v>110</v>
      </c>
      <c r="C45" s="62" t="s">
        <v>30</v>
      </c>
      <c r="D45" s="6" t="s">
        <v>29</v>
      </c>
      <c r="E45" s="62" t="s">
        <v>40</v>
      </c>
      <c r="F45" s="62" t="s">
        <v>111</v>
      </c>
      <c r="G45" s="62">
        <v>40</v>
      </c>
      <c r="H45" s="62">
        <v>45</v>
      </c>
      <c r="I45" s="62">
        <v>42</v>
      </c>
      <c r="J45" s="90">
        <v>52</v>
      </c>
      <c r="K45" s="67">
        <f>(I45*60+J45)-(G45*60+H45)</f>
        <v>127</v>
      </c>
      <c r="L45" s="66">
        <v>2</v>
      </c>
      <c r="M45" s="66">
        <v>0</v>
      </c>
      <c r="N45" s="66">
        <v>0</v>
      </c>
      <c r="O45" s="66">
        <v>0</v>
      </c>
      <c r="P45" s="68">
        <f>K45+SUM(L45:O45)</f>
        <v>129</v>
      </c>
      <c r="Q45" s="3">
        <v>2</v>
      </c>
      <c r="R45" s="6">
        <v>30</v>
      </c>
      <c r="S45" s="6">
        <v>4</v>
      </c>
      <c r="T45" s="2">
        <v>28.29</v>
      </c>
      <c r="U45" s="67">
        <f>(S45*60+T45)-(Q45*60+R45)</f>
        <v>118.29000000000002</v>
      </c>
      <c r="V45" s="66">
        <v>2</v>
      </c>
      <c r="W45" s="66">
        <v>0</v>
      </c>
      <c r="X45" s="66">
        <v>0</v>
      </c>
      <c r="Y45" s="66">
        <v>0</v>
      </c>
      <c r="Z45" s="68">
        <f>U45+SUM(V45:Y45)</f>
        <v>120.29000000000002</v>
      </c>
      <c r="AA45" s="69">
        <f>MIN(P45,Z45)</f>
        <v>120.29000000000002</v>
      </c>
    </row>
    <row r="46" spans="1:27" ht="45">
      <c r="A46" s="61">
        <v>3</v>
      </c>
      <c r="B46" s="62" t="s">
        <v>94</v>
      </c>
      <c r="C46" s="62" t="s">
        <v>30</v>
      </c>
      <c r="D46" s="6" t="s">
        <v>28</v>
      </c>
      <c r="E46" s="62" t="s">
        <v>6</v>
      </c>
      <c r="F46" s="62" t="s">
        <v>95</v>
      </c>
      <c r="G46" s="62">
        <v>12</v>
      </c>
      <c r="H46" s="62">
        <v>45</v>
      </c>
      <c r="I46" s="62">
        <v>15</v>
      </c>
      <c r="J46" s="90">
        <v>33</v>
      </c>
      <c r="K46" s="67">
        <f>(I46*60+J46)-(G46*60+H46)</f>
        <v>168</v>
      </c>
      <c r="L46" s="66">
        <v>2</v>
      </c>
      <c r="M46" s="66">
        <v>0</v>
      </c>
      <c r="N46" s="66">
        <v>2</v>
      </c>
      <c r="O46" s="66">
        <v>4</v>
      </c>
      <c r="P46" s="68">
        <f>K46+SUM(L46:O46)</f>
        <v>176</v>
      </c>
      <c r="Q46" s="3">
        <v>30</v>
      </c>
      <c r="R46" s="6">
        <v>16</v>
      </c>
      <c r="S46" s="6">
        <v>32</v>
      </c>
      <c r="T46" s="2">
        <v>52.2</v>
      </c>
      <c r="U46" s="67">
        <f>(S46*60+T46)-(Q46*60+R46)</f>
        <v>156.20000000000005</v>
      </c>
      <c r="V46" s="66">
        <v>58</v>
      </c>
      <c r="W46" s="66">
        <v>4</v>
      </c>
      <c r="X46" s="66">
        <v>0</v>
      </c>
      <c r="Y46" s="66">
        <v>4</v>
      </c>
      <c r="Z46" s="68">
        <f>U46+SUM(V46:Y46)</f>
        <v>222.20000000000005</v>
      </c>
      <c r="AA46" s="69">
        <f>MIN(P46,Z46)</f>
        <v>176</v>
      </c>
    </row>
    <row r="47" spans="1:27" ht="30.75" thickBot="1">
      <c r="A47" s="36">
        <v>4</v>
      </c>
      <c r="B47" s="37" t="s">
        <v>119</v>
      </c>
      <c r="C47" s="37" t="s">
        <v>31</v>
      </c>
      <c r="D47" s="38" t="s">
        <v>120</v>
      </c>
      <c r="E47" s="37" t="s">
        <v>115</v>
      </c>
      <c r="F47" s="37" t="s">
        <v>116</v>
      </c>
      <c r="G47" s="37">
        <v>39</v>
      </c>
      <c r="H47" s="37">
        <v>0</v>
      </c>
      <c r="I47" s="37">
        <v>41</v>
      </c>
      <c r="J47" s="80">
        <v>47.01</v>
      </c>
      <c r="K47" s="17">
        <f>(I47*60+J47)-(G47*60+H47)</f>
        <v>167.01000000000022</v>
      </c>
      <c r="L47" s="18">
        <v>104</v>
      </c>
      <c r="M47" s="18">
        <v>52</v>
      </c>
      <c r="N47" s="18">
        <v>52</v>
      </c>
      <c r="O47" s="18">
        <v>4</v>
      </c>
      <c r="P47" s="19">
        <f>K47+SUM(L47:O47)</f>
        <v>379.0100000000002</v>
      </c>
      <c r="Q47" s="82">
        <v>29</v>
      </c>
      <c r="R47" s="38">
        <v>30</v>
      </c>
      <c r="S47" s="38">
        <v>32</v>
      </c>
      <c r="T47" s="40">
        <v>14.61</v>
      </c>
      <c r="U47" s="17">
        <f>(S47*60+T47)-(Q47*60+R47)</f>
        <v>164.6099999999999</v>
      </c>
      <c r="V47" s="18">
        <v>2</v>
      </c>
      <c r="W47" s="18">
        <v>56</v>
      </c>
      <c r="X47" s="18">
        <v>4</v>
      </c>
      <c r="Y47" s="18">
        <v>6</v>
      </c>
      <c r="Z47" s="19">
        <f>U47+SUM(V47:Y47)</f>
        <v>232.6099999999999</v>
      </c>
      <c r="AA47" s="41">
        <f>MIN(P47,Z47)</f>
        <v>232.6099999999999</v>
      </c>
    </row>
    <row r="49" spans="1:14" ht="19.5" thickBot="1">
      <c r="A49" s="103" t="s">
        <v>32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9"/>
      <c r="M49" s="9"/>
      <c r="N49" s="9"/>
    </row>
    <row r="50" spans="1:27" ht="15">
      <c r="A50" s="95" t="s">
        <v>20</v>
      </c>
      <c r="B50" s="96" t="s">
        <v>0</v>
      </c>
      <c r="C50" s="96" t="s">
        <v>1</v>
      </c>
      <c r="D50" s="96" t="s">
        <v>2</v>
      </c>
      <c r="E50" s="96" t="s">
        <v>3</v>
      </c>
      <c r="F50" s="96" t="s">
        <v>4</v>
      </c>
      <c r="G50" s="94" t="s">
        <v>127</v>
      </c>
      <c r="H50" s="93"/>
      <c r="I50" s="94" t="s">
        <v>128</v>
      </c>
      <c r="J50" s="93"/>
      <c r="K50" s="95" t="s">
        <v>22</v>
      </c>
      <c r="L50" s="96"/>
      <c r="M50" s="96"/>
      <c r="N50" s="96"/>
      <c r="O50" s="96"/>
      <c r="P50" s="97"/>
      <c r="Q50" s="93" t="s">
        <v>127</v>
      </c>
      <c r="R50" s="93"/>
      <c r="S50" s="94" t="s">
        <v>128</v>
      </c>
      <c r="T50" s="93"/>
      <c r="U50" s="95" t="s">
        <v>25</v>
      </c>
      <c r="V50" s="96"/>
      <c r="W50" s="96"/>
      <c r="X50" s="96"/>
      <c r="Y50" s="96"/>
      <c r="Z50" s="97"/>
      <c r="AA50" s="99" t="s">
        <v>26</v>
      </c>
    </row>
    <row r="51" spans="1:27" ht="15.75" thickBot="1">
      <c r="A51" s="102"/>
      <c r="B51" s="101"/>
      <c r="C51" s="101"/>
      <c r="D51" s="101"/>
      <c r="E51" s="101"/>
      <c r="F51" s="101"/>
      <c r="G51" s="27" t="s">
        <v>129</v>
      </c>
      <c r="H51" s="27" t="s">
        <v>130</v>
      </c>
      <c r="I51" s="27" t="s">
        <v>129</v>
      </c>
      <c r="J51" s="29" t="s">
        <v>130</v>
      </c>
      <c r="K51" s="30" t="s">
        <v>23</v>
      </c>
      <c r="L51" s="28">
        <v>1</v>
      </c>
      <c r="M51" s="28">
        <v>2</v>
      </c>
      <c r="N51" s="28">
        <v>3</v>
      </c>
      <c r="O51" s="28">
        <v>4</v>
      </c>
      <c r="P51" s="31" t="s">
        <v>24</v>
      </c>
      <c r="Q51" s="42" t="s">
        <v>129</v>
      </c>
      <c r="R51" s="27" t="s">
        <v>130</v>
      </c>
      <c r="S51" s="27" t="s">
        <v>129</v>
      </c>
      <c r="T51" s="29" t="s">
        <v>130</v>
      </c>
      <c r="U51" s="30" t="s">
        <v>23</v>
      </c>
      <c r="V51" s="28">
        <v>1</v>
      </c>
      <c r="W51" s="28">
        <v>2</v>
      </c>
      <c r="X51" s="28">
        <v>3</v>
      </c>
      <c r="Y51" s="28">
        <v>4</v>
      </c>
      <c r="Z51" s="31" t="s">
        <v>24</v>
      </c>
      <c r="AA51" s="100"/>
    </row>
    <row r="52" spans="1:27" ht="60">
      <c r="A52" s="83">
        <v>1</v>
      </c>
      <c r="B52" s="84" t="s">
        <v>91</v>
      </c>
      <c r="C52" s="84">
        <v>2001</v>
      </c>
      <c r="D52" s="4" t="s">
        <v>42</v>
      </c>
      <c r="E52" s="84" t="s">
        <v>92</v>
      </c>
      <c r="F52" s="84" t="s">
        <v>15</v>
      </c>
      <c r="G52" s="84">
        <v>51</v>
      </c>
      <c r="H52" s="84">
        <v>15</v>
      </c>
      <c r="I52" s="84">
        <v>52</v>
      </c>
      <c r="J52" s="85">
        <v>52</v>
      </c>
      <c r="K52" s="86">
        <f aca="true" t="shared" si="7" ref="K52:K64">(I52*60+J52)-(G52*60+H52)</f>
        <v>97</v>
      </c>
      <c r="L52" s="87">
        <v>0</v>
      </c>
      <c r="M52" s="87">
        <v>4</v>
      </c>
      <c r="N52" s="87">
        <v>2</v>
      </c>
      <c r="O52" s="87">
        <v>0</v>
      </c>
      <c r="P52" s="88">
        <f aca="true" t="shared" si="8" ref="P52:P64">K52+SUM(L52:O52)</f>
        <v>103</v>
      </c>
      <c r="Q52" s="89">
        <v>39</v>
      </c>
      <c r="R52" s="4">
        <v>30</v>
      </c>
      <c r="S52" s="4">
        <v>41</v>
      </c>
      <c r="T52" s="91">
        <v>5.06</v>
      </c>
      <c r="U52" s="86">
        <f aca="true" t="shared" si="9" ref="U52:U61">(S52*60+T52)-(Q52*60+R52)</f>
        <v>95.05999999999995</v>
      </c>
      <c r="V52" s="87">
        <v>0</v>
      </c>
      <c r="W52" s="87">
        <v>2</v>
      </c>
      <c r="X52" s="87">
        <v>0</v>
      </c>
      <c r="Y52" s="87">
        <v>0</v>
      </c>
      <c r="Z52" s="88">
        <f aca="true" t="shared" si="10" ref="Z52:Z61">U52+SUM(V52:Y52)</f>
        <v>97.05999999999995</v>
      </c>
      <c r="AA52" s="92">
        <f aca="true" t="shared" si="11" ref="AA52:AA64">MIN(P52,Z52)</f>
        <v>97.05999999999995</v>
      </c>
    </row>
    <row r="53" spans="1:27" ht="45">
      <c r="A53" s="61">
        <v>2</v>
      </c>
      <c r="B53" s="62" t="s">
        <v>16</v>
      </c>
      <c r="C53" s="62">
        <v>2001</v>
      </c>
      <c r="D53" s="6" t="s">
        <v>42</v>
      </c>
      <c r="E53" s="62" t="s">
        <v>43</v>
      </c>
      <c r="F53" s="62" t="s">
        <v>44</v>
      </c>
      <c r="G53" s="62">
        <v>52</v>
      </c>
      <c r="H53" s="62"/>
      <c r="I53" s="62">
        <v>53</v>
      </c>
      <c r="J53" s="90">
        <v>38</v>
      </c>
      <c r="K53" s="67">
        <f t="shared" si="7"/>
        <v>98</v>
      </c>
      <c r="L53" s="66">
        <v>2</v>
      </c>
      <c r="M53" s="66">
        <v>0</v>
      </c>
      <c r="N53" s="66">
        <v>2</v>
      </c>
      <c r="O53" s="66">
        <v>2</v>
      </c>
      <c r="P53" s="68">
        <f t="shared" si="8"/>
        <v>104</v>
      </c>
      <c r="Q53" s="3">
        <v>40</v>
      </c>
      <c r="R53" s="6">
        <v>15</v>
      </c>
      <c r="S53" s="6">
        <v>41</v>
      </c>
      <c r="T53" s="2">
        <v>53.16</v>
      </c>
      <c r="U53" s="67">
        <f t="shared" si="9"/>
        <v>98.15999999999985</v>
      </c>
      <c r="V53" s="66">
        <v>0</v>
      </c>
      <c r="W53" s="66">
        <v>0</v>
      </c>
      <c r="X53" s="66">
        <v>0</v>
      </c>
      <c r="Y53" s="66">
        <v>2</v>
      </c>
      <c r="Z53" s="68">
        <f t="shared" si="10"/>
        <v>100.15999999999985</v>
      </c>
      <c r="AA53" s="69">
        <f t="shared" si="11"/>
        <v>100.15999999999985</v>
      </c>
    </row>
    <row r="54" spans="1:27" ht="15">
      <c r="A54" s="61">
        <v>3</v>
      </c>
      <c r="B54" s="62" t="s">
        <v>121</v>
      </c>
      <c r="C54" s="62">
        <v>2003</v>
      </c>
      <c r="D54" s="6">
        <v>1</v>
      </c>
      <c r="E54" s="62" t="s">
        <v>122</v>
      </c>
      <c r="F54" s="62" t="s">
        <v>123</v>
      </c>
      <c r="G54" s="62">
        <v>47</v>
      </c>
      <c r="H54" s="62">
        <v>30</v>
      </c>
      <c r="I54" s="62">
        <v>49</v>
      </c>
      <c r="J54" s="90">
        <v>15</v>
      </c>
      <c r="K54" s="67">
        <f t="shared" si="7"/>
        <v>105</v>
      </c>
      <c r="L54" s="66">
        <v>2</v>
      </c>
      <c r="M54" s="66">
        <v>0</v>
      </c>
      <c r="N54" s="66">
        <v>0</v>
      </c>
      <c r="O54" s="66">
        <v>0</v>
      </c>
      <c r="P54" s="68">
        <f t="shared" si="8"/>
        <v>107</v>
      </c>
      <c r="Q54" s="3">
        <v>38</v>
      </c>
      <c r="R54" s="6"/>
      <c r="S54" s="6">
        <v>39</v>
      </c>
      <c r="T54" s="2">
        <v>45.92</v>
      </c>
      <c r="U54" s="67">
        <f t="shared" si="9"/>
        <v>105.92000000000007</v>
      </c>
      <c r="V54" s="66">
        <v>0</v>
      </c>
      <c r="W54" s="66">
        <v>0</v>
      </c>
      <c r="X54" s="66">
        <v>0</v>
      </c>
      <c r="Y54" s="66">
        <v>2</v>
      </c>
      <c r="Z54" s="68">
        <f t="shared" si="10"/>
        <v>107.92000000000007</v>
      </c>
      <c r="AA54" s="69">
        <f t="shared" si="11"/>
        <v>107</v>
      </c>
    </row>
    <row r="55" spans="1:27" ht="15">
      <c r="A55" s="34">
        <v>4</v>
      </c>
      <c r="B55" s="7" t="s">
        <v>77</v>
      </c>
      <c r="C55" s="7">
        <v>2000</v>
      </c>
      <c r="D55" s="8" t="s">
        <v>42</v>
      </c>
      <c r="E55" s="7" t="s">
        <v>70</v>
      </c>
      <c r="F55" s="7" t="s">
        <v>78</v>
      </c>
      <c r="G55" s="7">
        <v>50</v>
      </c>
      <c r="H55" s="7">
        <v>30</v>
      </c>
      <c r="I55" s="7">
        <v>52</v>
      </c>
      <c r="J55" s="79">
        <v>23</v>
      </c>
      <c r="K55" s="15">
        <f t="shared" si="7"/>
        <v>113</v>
      </c>
      <c r="L55" s="13">
        <v>0</v>
      </c>
      <c r="M55" s="13">
        <v>0</v>
      </c>
      <c r="N55" s="13">
        <v>52</v>
      </c>
      <c r="O55" s="13">
        <v>2</v>
      </c>
      <c r="P55" s="16">
        <f t="shared" si="8"/>
        <v>167</v>
      </c>
      <c r="Q55" s="81">
        <v>38</v>
      </c>
      <c r="R55" s="8">
        <v>45</v>
      </c>
      <c r="S55" s="8">
        <v>40</v>
      </c>
      <c r="T55" s="14">
        <v>37.29</v>
      </c>
      <c r="U55" s="15">
        <f t="shared" si="9"/>
        <v>112.28999999999996</v>
      </c>
      <c r="V55" s="13">
        <v>0</v>
      </c>
      <c r="W55" s="13">
        <v>0</v>
      </c>
      <c r="X55" s="13">
        <v>2</v>
      </c>
      <c r="Y55" s="13">
        <v>0</v>
      </c>
      <c r="Z55" s="16">
        <f t="shared" si="10"/>
        <v>114.28999999999996</v>
      </c>
      <c r="AA55" s="35">
        <f t="shared" si="11"/>
        <v>114.28999999999996</v>
      </c>
    </row>
    <row r="56" spans="1:27" ht="15">
      <c r="A56" s="34">
        <v>5</v>
      </c>
      <c r="B56" s="7" t="s">
        <v>124</v>
      </c>
      <c r="C56" s="7">
        <v>2001</v>
      </c>
      <c r="D56" s="8">
        <v>1</v>
      </c>
      <c r="E56" s="7" t="s">
        <v>122</v>
      </c>
      <c r="F56" s="7" t="s">
        <v>123</v>
      </c>
      <c r="G56" s="7">
        <v>49</v>
      </c>
      <c r="H56" s="7">
        <v>45</v>
      </c>
      <c r="I56" s="7">
        <v>51</v>
      </c>
      <c r="J56" s="79">
        <v>40</v>
      </c>
      <c r="K56" s="15">
        <f t="shared" si="7"/>
        <v>115</v>
      </c>
      <c r="L56" s="13">
        <v>2</v>
      </c>
      <c r="M56" s="13">
        <v>0</v>
      </c>
      <c r="N56" s="13">
        <v>2</v>
      </c>
      <c r="O56" s="13">
        <v>2</v>
      </c>
      <c r="P56" s="16">
        <f t="shared" si="8"/>
        <v>121</v>
      </c>
      <c r="Q56" s="81">
        <v>35</v>
      </c>
      <c r="R56" s="8"/>
      <c r="S56" s="8">
        <v>36</v>
      </c>
      <c r="T56" s="14">
        <v>48.41</v>
      </c>
      <c r="U56" s="15">
        <f t="shared" si="9"/>
        <v>108.40999999999985</v>
      </c>
      <c r="V56" s="13">
        <v>2</v>
      </c>
      <c r="W56" s="13">
        <v>2</v>
      </c>
      <c r="X56" s="13">
        <v>4</v>
      </c>
      <c r="Y56" s="13">
        <v>2</v>
      </c>
      <c r="Z56" s="16">
        <f t="shared" si="10"/>
        <v>118.40999999999985</v>
      </c>
      <c r="AA56" s="35">
        <f t="shared" si="11"/>
        <v>118.40999999999985</v>
      </c>
    </row>
    <row r="57" spans="1:27" ht="15">
      <c r="A57" s="34">
        <v>6</v>
      </c>
      <c r="B57" s="7" t="s">
        <v>72</v>
      </c>
      <c r="C57" s="7">
        <v>2001</v>
      </c>
      <c r="D57" s="8" t="s">
        <v>42</v>
      </c>
      <c r="E57" s="7" t="s">
        <v>70</v>
      </c>
      <c r="F57" s="7" t="s">
        <v>71</v>
      </c>
      <c r="G57" s="7">
        <v>46</v>
      </c>
      <c r="H57" s="7"/>
      <c r="I57" s="7">
        <v>48</v>
      </c>
      <c r="J57" s="79">
        <v>7</v>
      </c>
      <c r="K57" s="15">
        <f t="shared" si="7"/>
        <v>127</v>
      </c>
      <c r="L57" s="13">
        <v>0</v>
      </c>
      <c r="M57" s="13">
        <v>2</v>
      </c>
      <c r="N57" s="13">
        <v>0</v>
      </c>
      <c r="O57" s="13">
        <v>0</v>
      </c>
      <c r="P57" s="16">
        <f t="shared" si="8"/>
        <v>129</v>
      </c>
      <c r="Q57" s="81">
        <v>36</v>
      </c>
      <c r="R57" s="8">
        <v>30</v>
      </c>
      <c r="S57" s="8">
        <v>38</v>
      </c>
      <c r="T57" s="14">
        <v>26.98</v>
      </c>
      <c r="U57" s="15">
        <f t="shared" si="9"/>
        <v>116.98000000000002</v>
      </c>
      <c r="V57" s="13">
        <v>0</v>
      </c>
      <c r="W57" s="13">
        <v>2</v>
      </c>
      <c r="X57" s="13">
        <v>0</v>
      </c>
      <c r="Y57" s="13">
        <v>0</v>
      </c>
      <c r="Z57" s="16">
        <f t="shared" si="10"/>
        <v>118.98000000000002</v>
      </c>
      <c r="AA57" s="35">
        <f t="shared" si="11"/>
        <v>118.98000000000002</v>
      </c>
    </row>
    <row r="58" spans="1:27" ht="15">
      <c r="A58" s="34">
        <v>7</v>
      </c>
      <c r="B58" s="7" t="s">
        <v>61</v>
      </c>
      <c r="C58" s="7">
        <v>2001</v>
      </c>
      <c r="D58" s="8">
        <v>3</v>
      </c>
      <c r="E58" s="7" t="s">
        <v>62</v>
      </c>
      <c r="F58" s="7" t="s">
        <v>63</v>
      </c>
      <c r="G58" s="7">
        <v>42</v>
      </c>
      <c r="H58" s="7">
        <v>15</v>
      </c>
      <c r="I58" s="7">
        <v>44</v>
      </c>
      <c r="J58" s="79">
        <v>22</v>
      </c>
      <c r="K58" s="15">
        <f t="shared" si="7"/>
        <v>127</v>
      </c>
      <c r="L58" s="13">
        <v>2</v>
      </c>
      <c r="M58" s="13">
        <v>0</v>
      </c>
      <c r="N58" s="13">
        <v>0</v>
      </c>
      <c r="O58" s="13">
        <v>0</v>
      </c>
      <c r="P58" s="16">
        <f t="shared" si="8"/>
        <v>129</v>
      </c>
      <c r="Q58" s="81">
        <v>32</v>
      </c>
      <c r="R58" s="8">
        <v>45</v>
      </c>
      <c r="S58" s="8">
        <v>34</v>
      </c>
      <c r="T58" s="14">
        <v>46.7</v>
      </c>
      <c r="U58" s="15">
        <f t="shared" si="9"/>
        <v>121.69999999999982</v>
      </c>
      <c r="V58" s="13">
        <v>0</v>
      </c>
      <c r="W58" s="13">
        <v>0</v>
      </c>
      <c r="X58" s="13">
        <v>0</v>
      </c>
      <c r="Y58" s="13">
        <v>0</v>
      </c>
      <c r="Z58" s="16">
        <f t="shared" si="10"/>
        <v>121.69999999999982</v>
      </c>
      <c r="AA58" s="35">
        <f t="shared" si="11"/>
        <v>121.69999999999982</v>
      </c>
    </row>
    <row r="59" spans="1:27" ht="15">
      <c r="A59" s="34">
        <v>8</v>
      </c>
      <c r="B59" s="7" t="s">
        <v>96</v>
      </c>
      <c r="C59" s="7">
        <v>2000</v>
      </c>
      <c r="D59" s="8">
        <v>1</v>
      </c>
      <c r="E59" s="7" t="s">
        <v>97</v>
      </c>
      <c r="F59" s="7" t="s">
        <v>11</v>
      </c>
      <c r="G59" s="7">
        <v>46</v>
      </c>
      <c r="H59" s="7">
        <v>45</v>
      </c>
      <c r="I59" s="7">
        <v>49</v>
      </c>
      <c r="J59" s="79">
        <v>11</v>
      </c>
      <c r="K59" s="15">
        <f t="shared" si="7"/>
        <v>146</v>
      </c>
      <c r="L59" s="13">
        <v>2</v>
      </c>
      <c r="M59" s="13">
        <v>0</v>
      </c>
      <c r="N59" s="13">
        <v>0</v>
      </c>
      <c r="O59" s="13">
        <v>4</v>
      </c>
      <c r="P59" s="16">
        <f t="shared" si="8"/>
        <v>152</v>
      </c>
      <c r="Q59" s="81">
        <v>37</v>
      </c>
      <c r="R59" s="8">
        <v>15</v>
      </c>
      <c r="S59" s="8">
        <v>39</v>
      </c>
      <c r="T59" s="14">
        <v>18.73</v>
      </c>
      <c r="U59" s="15">
        <f t="shared" si="9"/>
        <v>123.73000000000002</v>
      </c>
      <c r="V59" s="13">
        <v>0</v>
      </c>
      <c r="W59" s="13">
        <v>0</v>
      </c>
      <c r="X59" s="13">
        <v>0</v>
      </c>
      <c r="Y59" s="13">
        <v>2</v>
      </c>
      <c r="Z59" s="16">
        <f t="shared" si="10"/>
        <v>125.73000000000002</v>
      </c>
      <c r="AA59" s="35">
        <f t="shared" si="11"/>
        <v>125.73000000000002</v>
      </c>
    </row>
    <row r="60" spans="1:27" ht="15">
      <c r="A60" s="34">
        <v>9</v>
      </c>
      <c r="B60" s="7" t="s">
        <v>57</v>
      </c>
      <c r="C60" s="7">
        <v>2000</v>
      </c>
      <c r="D60" s="8">
        <v>3</v>
      </c>
      <c r="E60" s="7" t="s">
        <v>51</v>
      </c>
      <c r="F60" s="7" t="s">
        <v>53</v>
      </c>
      <c r="G60" s="7">
        <v>45</v>
      </c>
      <c r="H60" s="7">
        <v>15</v>
      </c>
      <c r="I60" s="7">
        <v>47</v>
      </c>
      <c r="J60" s="79">
        <v>43</v>
      </c>
      <c r="K60" s="15">
        <f t="shared" si="7"/>
        <v>148</v>
      </c>
      <c r="L60" s="13">
        <v>0</v>
      </c>
      <c r="M60" s="13">
        <v>0</v>
      </c>
      <c r="N60" s="13">
        <v>0</v>
      </c>
      <c r="O60" s="13">
        <v>2</v>
      </c>
      <c r="P60" s="16">
        <f t="shared" si="8"/>
        <v>150</v>
      </c>
      <c r="Q60" s="81">
        <v>35</v>
      </c>
      <c r="R60" s="8">
        <v>45</v>
      </c>
      <c r="S60" s="8">
        <v>38</v>
      </c>
      <c r="T60" s="14">
        <v>22.23</v>
      </c>
      <c r="U60" s="15">
        <f t="shared" si="9"/>
        <v>157.23000000000002</v>
      </c>
      <c r="V60" s="13">
        <v>0</v>
      </c>
      <c r="W60" s="13">
        <v>2</v>
      </c>
      <c r="X60" s="13">
        <v>2</v>
      </c>
      <c r="Y60" s="13">
        <v>2</v>
      </c>
      <c r="Z60" s="16">
        <f t="shared" si="10"/>
        <v>163.23000000000002</v>
      </c>
      <c r="AA60" s="35">
        <f t="shared" si="11"/>
        <v>150</v>
      </c>
    </row>
    <row r="61" spans="1:27" ht="15">
      <c r="A61" s="34">
        <v>10</v>
      </c>
      <c r="B61" s="7" t="s">
        <v>66</v>
      </c>
      <c r="C61" s="7">
        <v>2002</v>
      </c>
      <c r="D61" s="8" t="s">
        <v>19</v>
      </c>
      <c r="E61" s="7" t="s">
        <v>67</v>
      </c>
      <c r="F61" s="7" t="s">
        <v>68</v>
      </c>
      <c r="G61" s="7">
        <v>43</v>
      </c>
      <c r="H61" s="7">
        <v>0</v>
      </c>
      <c r="I61" s="7">
        <v>46</v>
      </c>
      <c r="J61" s="79">
        <v>37</v>
      </c>
      <c r="K61" s="15">
        <f t="shared" si="7"/>
        <v>217</v>
      </c>
      <c r="L61" s="13">
        <v>50</v>
      </c>
      <c r="M61" s="13">
        <v>2</v>
      </c>
      <c r="N61" s="13">
        <v>6</v>
      </c>
      <c r="O61" s="13">
        <v>2</v>
      </c>
      <c r="P61" s="16">
        <f t="shared" si="8"/>
        <v>277</v>
      </c>
      <c r="Q61" s="81">
        <v>33</v>
      </c>
      <c r="R61" s="8">
        <v>30</v>
      </c>
      <c r="S61" s="8">
        <v>36</v>
      </c>
      <c r="T61" s="14">
        <v>21.61</v>
      </c>
      <c r="U61" s="15">
        <f t="shared" si="9"/>
        <v>171.61000000000013</v>
      </c>
      <c r="V61" s="13">
        <v>0</v>
      </c>
      <c r="W61" s="13">
        <v>0</v>
      </c>
      <c r="X61" s="13">
        <v>2</v>
      </c>
      <c r="Y61" s="13">
        <v>2</v>
      </c>
      <c r="Z61" s="16">
        <f t="shared" si="10"/>
        <v>175.61000000000013</v>
      </c>
      <c r="AA61" s="35">
        <f t="shared" si="11"/>
        <v>175.61000000000013</v>
      </c>
    </row>
    <row r="62" spans="1:27" ht="15">
      <c r="A62" s="34">
        <v>11</v>
      </c>
      <c r="B62" s="7" t="s">
        <v>135</v>
      </c>
      <c r="C62" s="7">
        <v>2000</v>
      </c>
      <c r="D62" s="8" t="s">
        <v>5</v>
      </c>
      <c r="E62" s="7" t="s">
        <v>136</v>
      </c>
      <c r="F62" s="7" t="s">
        <v>89</v>
      </c>
      <c r="G62" s="7">
        <v>54</v>
      </c>
      <c r="H62" s="7">
        <v>15</v>
      </c>
      <c r="I62" s="7">
        <v>57</v>
      </c>
      <c r="J62" s="79">
        <v>32</v>
      </c>
      <c r="K62" s="15">
        <f t="shared" si="7"/>
        <v>197</v>
      </c>
      <c r="L62" s="13">
        <v>0</v>
      </c>
      <c r="M62" s="13">
        <v>2</v>
      </c>
      <c r="N62" s="13">
        <v>54</v>
      </c>
      <c r="O62" s="13">
        <v>4</v>
      </c>
      <c r="P62" s="16">
        <f t="shared" si="8"/>
        <v>257</v>
      </c>
      <c r="Q62" s="81"/>
      <c r="R62" s="8"/>
      <c r="S62" s="8"/>
      <c r="T62" s="14"/>
      <c r="U62" s="15" t="s">
        <v>140</v>
      </c>
      <c r="V62" s="13">
        <v>2</v>
      </c>
      <c r="W62" s="13">
        <v>50</v>
      </c>
      <c r="X62" s="13">
        <v>152</v>
      </c>
      <c r="Y62" s="13"/>
      <c r="Z62" s="16">
        <v>999</v>
      </c>
      <c r="AA62" s="35">
        <f t="shared" si="11"/>
        <v>257</v>
      </c>
    </row>
    <row r="63" spans="1:27" ht="15">
      <c r="A63" s="34">
        <v>12</v>
      </c>
      <c r="B63" s="7" t="s">
        <v>104</v>
      </c>
      <c r="C63" s="7">
        <v>2003</v>
      </c>
      <c r="D63" s="8" t="s">
        <v>5</v>
      </c>
      <c r="E63" s="7" t="s">
        <v>99</v>
      </c>
      <c r="F63" s="7" t="s">
        <v>100</v>
      </c>
      <c r="G63" s="7">
        <v>41</v>
      </c>
      <c r="H63" s="7">
        <v>30</v>
      </c>
      <c r="I63" s="7">
        <v>43</v>
      </c>
      <c r="J63" s="79">
        <v>4</v>
      </c>
      <c r="K63" s="15">
        <f t="shared" si="7"/>
        <v>94</v>
      </c>
      <c r="L63" s="13">
        <v>150</v>
      </c>
      <c r="M63" s="13">
        <v>200</v>
      </c>
      <c r="N63" s="13">
        <v>150</v>
      </c>
      <c r="O63" s="13">
        <v>102</v>
      </c>
      <c r="P63" s="16">
        <f t="shared" si="8"/>
        <v>696</v>
      </c>
      <c r="Q63" s="81">
        <v>32</v>
      </c>
      <c r="R63" s="8"/>
      <c r="S63" s="8">
        <v>33</v>
      </c>
      <c r="T63" s="14">
        <v>21.54</v>
      </c>
      <c r="U63" s="15">
        <f>(S63*60+T63)-(Q63*60+R63)</f>
        <v>81.53999999999996</v>
      </c>
      <c r="V63" s="13">
        <v>152</v>
      </c>
      <c r="W63" s="13">
        <v>200</v>
      </c>
      <c r="X63" s="13">
        <v>200</v>
      </c>
      <c r="Y63" s="13">
        <v>54</v>
      </c>
      <c r="Z63" s="16">
        <f>U63+SUM(V63:Y63)</f>
        <v>687.54</v>
      </c>
      <c r="AA63" s="35">
        <f t="shared" si="11"/>
        <v>687.54</v>
      </c>
    </row>
    <row r="64" spans="1:27" ht="15.75" thickBot="1">
      <c r="A64" s="36">
        <v>12</v>
      </c>
      <c r="B64" s="37" t="s">
        <v>103</v>
      </c>
      <c r="C64" s="37">
        <v>2002</v>
      </c>
      <c r="D64" s="38" t="s">
        <v>5</v>
      </c>
      <c r="E64" s="37" t="s">
        <v>99</v>
      </c>
      <c r="F64" s="37" t="s">
        <v>100</v>
      </c>
      <c r="G64" s="37">
        <v>43</v>
      </c>
      <c r="H64" s="37">
        <v>45</v>
      </c>
      <c r="I64" s="37">
        <v>45</v>
      </c>
      <c r="J64" s="80">
        <v>30</v>
      </c>
      <c r="K64" s="17">
        <f t="shared" si="7"/>
        <v>105</v>
      </c>
      <c r="L64" s="18">
        <v>200</v>
      </c>
      <c r="M64" s="18">
        <v>200</v>
      </c>
      <c r="N64" s="18">
        <v>152</v>
      </c>
      <c r="O64" s="18">
        <v>100</v>
      </c>
      <c r="P64" s="19">
        <f t="shared" si="8"/>
        <v>757</v>
      </c>
      <c r="Q64" s="82"/>
      <c r="R64" s="38"/>
      <c r="S64" s="38"/>
      <c r="T64" s="40"/>
      <c r="U64" s="17" t="s">
        <v>140</v>
      </c>
      <c r="V64" s="18">
        <v>202</v>
      </c>
      <c r="W64" s="18">
        <v>200</v>
      </c>
      <c r="X64" s="18">
        <v>104</v>
      </c>
      <c r="Y64" s="18">
        <v>100</v>
      </c>
      <c r="Z64" s="19">
        <v>999</v>
      </c>
      <c r="AA64" s="41">
        <f t="shared" si="11"/>
        <v>757</v>
      </c>
    </row>
    <row r="66" spans="1:14" ht="19.5" thickBot="1">
      <c r="A66" s="103" t="s">
        <v>33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9"/>
      <c r="M66" s="9"/>
      <c r="N66" s="9"/>
    </row>
    <row r="67" spans="1:27" ht="15">
      <c r="A67" s="95" t="s">
        <v>20</v>
      </c>
      <c r="B67" s="96" t="s">
        <v>0</v>
      </c>
      <c r="C67" s="96" t="s">
        <v>1</v>
      </c>
      <c r="D67" s="96" t="s">
        <v>2</v>
      </c>
      <c r="E67" s="96" t="s">
        <v>3</v>
      </c>
      <c r="F67" s="96" t="s">
        <v>4</v>
      </c>
      <c r="G67" s="94" t="s">
        <v>127</v>
      </c>
      <c r="H67" s="93"/>
      <c r="I67" s="94" t="s">
        <v>128</v>
      </c>
      <c r="J67" s="93"/>
      <c r="K67" s="95" t="s">
        <v>22</v>
      </c>
      <c r="L67" s="96"/>
      <c r="M67" s="96"/>
      <c r="N67" s="96"/>
      <c r="O67" s="96"/>
      <c r="P67" s="97"/>
      <c r="Q67" s="93" t="s">
        <v>127</v>
      </c>
      <c r="R67" s="93"/>
      <c r="S67" s="94" t="s">
        <v>128</v>
      </c>
      <c r="T67" s="93"/>
      <c r="U67" s="95" t="s">
        <v>25</v>
      </c>
      <c r="V67" s="96"/>
      <c r="W67" s="96"/>
      <c r="X67" s="96"/>
      <c r="Y67" s="96"/>
      <c r="Z67" s="97"/>
      <c r="AA67" s="99" t="s">
        <v>26</v>
      </c>
    </row>
    <row r="68" spans="1:27" ht="15" customHeight="1" thickBot="1">
      <c r="A68" s="102"/>
      <c r="B68" s="101"/>
      <c r="C68" s="101"/>
      <c r="D68" s="101"/>
      <c r="E68" s="101"/>
      <c r="F68" s="101"/>
      <c r="G68" s="27" t="s">
        <v>129</v>
      </c>
      <c r="H68" s="27" t="s">
        <v>130</v>
      </c>
      <c r="I68" s="27" t="s">
        <v>129</v>
      </c>
      <c r="J68" s="29" t="s">
        <v>130</v>
      </c>
      <c r="K68" s="30" t="s">
        <v>23</v>
      </c>
      <c r="L68" s="28">
        <v>1</v>
      </c>
      <c r="M68" s="28">
        <v>2</v>
      </c>
      <c r="N68" s="28">
        <v>3</v>
      </c>
      <c r="O68" s="28">
        <v>4</v>
      </c>
      <c r="P68" s="31" t="s">
        <v>24</v>
      </c>
      <c r="Q68" s="42" t="s">
        <v>129</v>
      </c>
      <c r="R68" s="27" t="s">
        <v>130</v>
      </c>
      <c r="S68" s="27" t="s">
        <v>129</v>
      </c>
      <c r="T68" s="29" t="s">
        <v>130</v>
      </c>
      <c r="U68" s="30" t="s">
        <v>23</v>
      </c>
      <c r="V68" s="28">
        <v>1</v>
      </c>
      <c r="W68" s="28">
        <v>2</v>
      </c>
      <c r="X68" s="28">
        <v>3</v>
      </c>
      <c r="Y68" s="28">
        <v>4</v>
      </c>
      <c r="Z68" s="31" t="s">
        <v>24</v>
      </c>
      <c r="AA68" s="100"/>
    </row>
    <row r="69" spans="1:27" ht="15">
      <c r="A69" s="83">
        <v>1</v>
      </c>
      <c r="B69" s="84" t="s">
        <v>93</v>
      </c>
      <c r="C69" s="84">
        <v>2000</v>
      </c>
      <c r="D69" s="4">
        <v>1</v>
      </c>
      <c r="E69" s="84" t="s">
        <v>70</v>
      </c>
      <c r="F69" s="84" t="s">
        <v>78</v>
      </c>
      <c r="G69" s="84">
        <v>57</v>
      </c>
      <c r="H69" s="84">
        <v>15</v>
      </c>
      <c r="I69" s="84">
        <v>58</v>
      </c>
      <c r="J69" s="85">
        <v>48</v>
      </c>
      <c r="K69" s="86">
        <f aca="true" t="shared" si="12" ref="K69:K83">(I69*60+J69)-(G69*60+H69)</f>
        <v>93</v>
      </c>
      <c r="L69" s="87">
        <v>2</v>
      </c>
      <c r="M69" s="87">
        <v>0</v>
      </c>
      <c r="N69" s="87">
        <v>2</v>
      </c>
      <c r="O69" s="87">
        <v>0</v>
      </c>
      <c r="P69" s="88">
        <f aca="true" t="shared" si="13" ref="P69:P83">K69+SUM(L69:O69)</f>
        <v>97</v>
      </c>
      <c r="Q69" s="89">
        <v>47</v>
      </c>
      <c r="R69" s="4">
        <v>15</v>
      </c>
      <c r="S69" s="4">
        <v>48</v>
      </c>
      <c r="T69" s="91">
        <v>46.57</v>
      </c>
      <c r="U69" s="86">
        <f aca="true" t="shared" si="14" ref="U69:U83">(S69*60+T69)-(Q69*60+R69)</f>
        <v>91.57000000000016</v>
      </c>
      <c r="V69" s="87">
        <v>0</v>
      </c>
      <c r="W69" s="87">
        <v>0</v>
      </c>
      <c r="X69" s="87">
        <v>0</v>
      </c>
      <c r="Y69" s="87">
        <v>0</v>
      </c>
      <c r="Z69" s="88">
        <f aca="true" t="shared" si="15" ref="Z69:Z83">U69+SUM(V69:Y69)</f>
        <v>91.57000000000016</v>
      </c>
      <c r="AA69" s="92">
        <f aca="true" t="shared" si="16" ref="AA69:AA83">MIN(P69,Z69)</f>
        <v>91.57000000000016</v>
      </c>
    </row>
    <row r="70" spans="1:27" ht="15">
      <c r="A70" s="61">
        <v>2</v>
      </c>
      <c r="B70" s="62" t="s">
        <v>10</v>
      </c>
      <c r="C70" s="62">
        <v>2000</v>
      </c>
      <c r="D70" s="6">
        <v>2</v>
      </c>
      <c r="E70" s="62" t="s">
        <v>6</v>
      </c>
      <c r="F70" s="62" t="s">
        <v>14</v>
      </c>
      <c r="G70" s="62">
        <v>1</v>
      </c>
      <c r="H70" s="62"/>
      <c r="I70" s="62">
        <v>2</v>
      </c>
      <c r="J70" s="90">
        <v>39</v>
      </c>
      <c r="K70" s="67">
        <f t="shared" si="12"/>
        <v>99</v>
      </c>
      <c r="L70" s="66">
        <v>0</v>
      </c>
      <c r="M70" s="66">
        <v>0</v>
      </c>
      <c r="N70" s="66">
        <v>0</v>
      </c>
      <c r="O70" s="66">
        <v>2</v>
      </c>
      <c r="P70" s="68">
        <f t="shared" si="13"/>
        <v>101</v>
      </c>
      <c r="Q70" s="3">
        <v>51</v>
      </c>
      <c r="R70" s="6"/>
      <c r="S70" s="6">
        <v>52</v>
      </c>
      <c r="T70" s="2">
        <v>34.64</v>
      </c>
      <c r="U70" s="67">
        <f t="shared" si="14"/>
        <v>94.63999999999987</v>
      </c>
      <c r="V70" s="66">
        <v>2</v>
      </c>
      <c r="W70" s="66">
        <v>0</v>
      </c>
      <c r="X70" s="66">
        <v>0</v>
      </c>
      <c r="Y70" s="66">
        <v>0</v>
      </c>
      <c r="Z70" s="68">
        <f t="shared" si="15"/>
        <v>96.63999999999987</v>
      </c>
      <c r="AA70" s="69">
        <f t="shared" si="16"/>
        <v>96.63999999999987</v>
      </c>
    </row>
    <row r="71" spans="1:27" ht="15">
      <c r="A71" s="61">
        <v>3</v>
      </c>
      <c r="B71" s="62" t="s">
        <v>58</v>
      </c>
      <c r="C71" s="62">
        <v>2000</v>
      </c>
      <c r="D71" s="6">
        <v>1</v>
      </c>
      <c r="E71" s="62" t="s">
        <v>59</v>
      </c>
      <c r="F71" s="62" t="s">
        <v>60</v>
      </c>
      <c r="G71" s="62">
        <v>2</v>
      </c>
      <c r="H71" s="62">
        <v>30</v>
      </c>
      <c r="I71" s="62">
        <v>4</v>
      </c>
      <c r="J71" s="90">
        <v>9</v>
      </c>
      <c r="K71" s="67">
        <f t="shared" si="12"/>
        <v>99</v>
      </c>
      <c r="L71" s="66">
        <v>0</v>
      </c>
      <c r="M71" s="66">
        <v>2</v>
      </c>
      <c r="N71" s="66">
        <v>2</v>
      </c>
      <c r="O71" s="66">
        <v>2</v>
      </c>
      <c r="P71" s="68">
        <f t="shared" si="13"/>
        <v>105</v>
      </c>
      <c r="Q71" s="3">
        <v>52</v>
      </c>
      <c r="R71" s="6">
        <v>30</v>
      </c>
      <c r="S71" s="6">
        <v>54</v>
      </c>
      <c r="T71" s="2">
        <v>8.32</v>
      </c>
      <c r="U71" s="67">
        <f t="shared" si="14"/>
        <v>98.32000000000016</v>
      </c>
      <c r="V71" s="66">
        <v>0</v>
      </c>
      <c r="W71" s="66">
        <v>2</v>
      </c>
      <c r="X71" s="66">
        <v>0</v>
      </c>
      <c r="Y71" s="66">
        <v>0</v>
      </c>
      <c r="Z71" s="68">
        <f t="shared" si="15"/>
        <v>100.32000000000016</v>
      </c>
      <c r="AA71" s="69">
        <f t="shared" si="16"/>
        <v>100.32000000000016</v>
      </c>
    </row>
    <row r="72" spans="1:27" ht="30">
      <c r="A72" s="34">
        <v>4</v>
      </c>
      <c r="B72" s="7" t="s">
        <v>109</v>
      </c>
      <c r="C72" s="7">
        <v>2000</v>
      </c>
      <c r="D72" s="8">
        <v>1</v>
      </c>
      <c r="E72" s="7" t="s">
        <v>40</v>
      </c>
      <c r="F72" s="7" t="s">
        <v>106</v>
      </c>
      <c r="G72" s="7">
        <v>58</v>
      </c>
      <c r="H72" s="7"/>
      <c r="I72" s="7">
        <v>59</v>
      </c>
      <c r="J72" s="79">
        <v>52</v>
      </c>
      <c r="K72" s="15">
        <f t="shared" si="12"/>
        <v>112</v>
      </c>
      <c r="L72" s="13">
        <v>0</v>
      </c>
      <c r="M72" s="13">
        <v>0</v>
      </c>
      <c r="N72" s="13">
        <v>0</v>
      </c>
      <c r="O72" s="13">
        <v>0</v>
      </c>
      <c r="P72" s="16">
        <f t="shared" si="13"/>
        <v>112</v>
      </c>
      <c r="Q72" s="81">
        <v>48</v>
      </c>
      <c r="R72" s="8"/>
      <c r="S72" s="8">
        <v>49</v>
      </c>
      <c r="T72" s="14">
        <v>44.36</v>
      </c>
      <c r="U72" s="15">
        <f t="shared" si="14"/>
        <v>104.36000000000013</v>
      </c>
      <c r="V72" s="13">
        <v>0</v>
      </c>
      <c r="W72" s="13">
        <v>0</v>
      </c>
      <c r="X72" s="13">
        <v>0</v>
      </c>
      <c r="Y72" s="13">
        <v>0</v>
      </c>
      <c r="Z72" s="16">
        <f t="shared" si="15"/>
        <v>104.36000000000013</v>
      </c>
      <c r="AA72" s="35">
        <f t="shared" si="16"/>
        <v>104.36000000000013</v>
      </c>
    </row>
    <row r="73" spans="1:27" ht="30">
      <c r="A73" s="34">
        <v>5</v>
      </c>
      <c r="B73" s="7" t="s">
        <v>107</v>
      </c>
      <c r="C73" s="7">
        <v>2000</v>
      </c>
      <c r="D73" s="8">
        <v>1</v>
      </c>
      <c r="E73" s="7" t="s">
        <v>40</v>
      </c>
      <c r="F73" s="7" t="s">
        <v>108</v>
      </c>
      <c r="G73" s="7">
        <v>1</v>
      </c>
      <c r="H73" s="7">
        <v>45</v>
      </c>
      <c r="I73" s="7">
        <v>3</v>
      </c>
      <c r="J73" s="79">
        <v>25</v>
      </c>
      <c r="K73" s="15">
        <f t="shared" si="12"/>
        <v>100</v>
      </c>
      <c r="L73" s="13">
        <v>2</v>
      </c>
      <c r="M73" s="13">
        <v>0</v>
      </c>
      <c r="N73" s="13">
        <v>2</v>
      </c>
      <c r="O73" s="13">
        <v>2</v>
      </c>
      <c r="P73" s="16">
        <f t="shared" si="13"/>
        <v>106</v>
      </c>
      <c r="Q73" s="81">
        <v>51</v>
      </c>
      <c r="R73" s="8">
        <v>45</v>
      </c>
      <c r="S73" s="8">
        <v>53</v>
      </c>
      <c r="T73" s="14">
        <v>41.95</v>
      </c>
      <c r="U73" s="15">
        <f t="shared" si="14"/>
        <v>116.94999999999982</v>
      </c>
      <c r="V73" s="13">
        <v>2</v>
      </c>
      <c r="W73" s="13">
        <v>0</v>
      </c>
      <c r="X73" s="13">
        <v>2</v>
      </c>
      <c r="Y73" s="13">
        <v>2</v>
      </c>
      <c r="Z73" s="16">
        <f t="shared" si="15"/>
        <v>122.94999999999982</v>
      </c>
      <c r="AA73" s="35">
        <f t="shared" si="16"/>
        <v>106</v>
      </c>
    </row>
    <row r="74" spans="1:27" ht="15">
      <c r="A74" s="34">
        <v>6</v>
      </c>
      <c r="B74" s="7" t="s">
        <v>64</v>
      </c>
      <c r="C74" s="7">
        <v>2001</v>
      </c>
      <c r="D74" s="8">
        <v>3</v>
      </c>
      <c r="E74" s="7" t="s">
        <v>62</v>
      </c>
      <c r="F74" s="7" t="s">
        <v>63</v>
      </c>
      <c r="G74" s="7">
        <v>55</v>
      </c>
      <c r="H74" s="7"/>
      <c r="I74" s="7">
        <v>56</v>
      </c>
      <c r="J74" s="79">
        <v>53</v>
      </c>
      <c r="K74" s="15">
        <f t="shared" si="12"/>
        <v>113</v>
      </c>
      <c r="L74" s="13">
        <v>0</v>
      </c>
      <c r="M74" s="13">
        <v>0</v>
      </c>
      <c r="N74" s="13">
        <v>0</v>
      </c>
      <c r="O74" s="13">
        <v>0</v>
      </c>
      <c r="P74" s="16">
        <f t="shared" si="13"/>
        <v>113</v>
      </c>
      <c r="Q74" s="81">
        <v>45</v>
      </c>
      <c r="R74" s="8"/>
      <c r="S74" s="8">
        <v>46</v>
      </c>
      <c r="T74" s="14">
        <v>48.13</v>
      </c>
      <c r="U74" s="15">
        <f t="shared" si="14"/>
        <v>108.13000000000011</v>
      </c>
      <c r="V74" s="13">
        <v>0</v>
      </c>
      <c r="W74" s="13">
        <v>0</v>
      </c>
      <c r="X74" s="13">
        <v>0</v>
      </c>
      <c r="Y74" s="13">
        <v>0</v>
      </c>
      <c r="Z74" s="16">
        <f t="shared" si="15"/>
        <v>108.13000000000011</v>
      </c>
      <c r="AA74" s="35">
        <f t="shared" si="16"/>
        <v>108.13000000000011</v>
      </c>
    </row>
    <row r="75" spans="1:27" ht="30">
      <c r="A75" s="34">
        <v>7</v>
      </c>
      <c r="B75" s="10" t="s">
        <v>45</v>
      </c>
      <c r="C75" s="10">
        <v>2002</v>
      </c>
      <c r="D75" s="8">
        <v>3</v>
      </c>
      <c r="E75" s="7" t="s">
        <v>46</v>
      </c>
      <c r="F75" s="7" t="s">
        <v>47</v>
      </c>
      <c r="G75" s="7">
        <v>0</v>
      </c>
      <c r="H75" s="7">
        <v>15</v>
      </c>
      <c r="I75" s="7">
        <v>2</v>
      </c>
      <c r="J75" s="79">
        <v>9</v>
      </c>
      <c r="K75" s="15">
        <f t="shared" si="12"/>
        <v>114</v>
      </c>
      <c r="L75" s="13">
        <v>0</v>
      </c>
      <c r="M75" s="13">
        <v>0</v>
      </c>
      <c r="N75" s="13">
        <v>0</v>
      </c>
      <c r="O75" s="13">
        <v>2</v>
      </c>
      <c r="P75" s="16">
        <f t="shared" si="13"/>
        <v>116</v>
      </c>
      <c r="Q75" s="81">
        <v>50</v>
      </c>
      <c r="R75" s="8">
        <v>15</v>
      </c>
      <c r="S75" s="8">
        <v>52</v>
      </c>
      <c r="T75" s="14">
        <v>3.32</v>
      </c>
      <c r="U75" s="15">
        <f t="shared" si="14"/>
        <v>108.32000000000016</v>
      </c>
      <c r="V75" s="13">
        <v>0</v>
      </c>
      <c r="W75" s="13">
        <v>0</v>
      </c>
      <c r="X75" s="13">
        <v>0</v>
      </c>
      <c r="Y75" s="13">
        <v>0</v>
      </c>
      <c r="Z75" s="16">
        <f t="shared" si="15"/>
        <v>108.32000000000016</v>
      </c>
      <c r="AA75" s="35">
        <f t="shared" si="16"/>
        <v>108.32000000000016</v>
      </c>
    </row>
    <row r="76" spans="1:27" ht="15">
      <c r="A76" s="34">
        <v>8</v>
      </c>
      <c r="B76" s="7" t="s">
        <v>137</v>
      </c>
      <c r="C76" s="7"/>
      <c r="D76" s="8"/>
      <c r="E76" s="7" t="s">
        <v>51</v>
      </c>
      <c r="F76" s="7" t="s">
        <v>53</v>
      </c>
      <c r="G76" s="7">
        <v>3</v>
      </c>
      <c r="H76" s="7">
        <v>15</v>
      </c>
      <c r="I76" s="7">
        <v>5</v>
      </c>
      <c r="J76" s="79">
        <v>12</v>
      </c>
      <c r="K76" s="15">
        <f t="shared" si="12"/>
        <v>117</v>
      </c>
      <c r="L76" s="13">
        <v>0</v>
      </c>
      <c r="M76" s="13">
        <v>0</v>
      </c>
      <c r="N76" s="13">
        <v>0</v>
      </c>
      <c r="O76" s="13">
        <v>0</v>
      </c>
      <c r="P76" s="16">
        <f t="shared" si="13"/>
        <v>117</v>
      </c>
      <c r="Q76" s="81">
        <v>53</v>
      </c>
      <c r="R76" s="8">
        <v>15</v>
      </c>
      <c r="S76" s="8">
        <v>55</v>
      </c>
      <c r="T76" s="14">
        <v>9.76</v>
      </c>
      <c r="U76" s="15">
        <f t="shared" si="14"/>
        <v>114.76000000000022</v>
      </c>
      <c r="V76" s="13">
        <v>0</v>
      </c>
      <c r="W76" s="13">
        <v>0</v>
      </c>
      <c r="X76" s="13">
        <v>0</v>
      </c>
      <c r="Y76" s="13">
        <v>0</v>
      </c>
      <c r="Z76" s="16">
        <f t="shared" si="15"/>
        <v>114.76000000000022</v>
      </c>
      <c r="AA76" s="35">
        <f t="shared" si="16"/>
        <v>114.76000000000022</v>
      </c>
    </row>
    <row r="77" spans="1:27" ht="30">
      <c r="A77" s="34">
        <v>9</v>
      </c>
      <c r="B77" s="7" t="s">
        <v>83</v>
      </c>
      <c r="C77" s="7">
        <v>2003</v>
      </c>
      <c r="D77" s="8">
        <v>2</v>
      </c>
      <c r="E77" s="7" t="s">
        <v>81</v>
      </c>
      <c r="F77" s="7" t="s">
        <v>82</v>
      </c>
      <c r="G77" s="7">
        <v>5</v>
      </c>
      <c r="H77" s="7">
        <v>45</v>
      </c>
      <c r="I77" s="7">
        <v>7</v>
      </c>
      <c r="J77" s="79">
        <v>38</v>
      </c>
      <c r="K77" s="15">
        <f t="shared" si="12"/>
        <v>113</v>
      </c>
      <c r="L77" s="13">
        <v>2</v>
      </c>
      <c r="M77" s="13">
        <v>0</v>
      </c>
      <c r="N77" s="13">
        <v>0</v>
      </c>
      <c r="O77" s="13">
        <v>0</v>
      </c>
      <c r="P77" s="16">
        <f t="shared" si="13"/>
        <v>115</v>
      </c>
      <c r="Q77" s="81">
        <v>54</v>
      </c>
      <c r="R77" s="8">
        <v>0</v>
      </c>
      <c r="S77" s="8">
        <v>55</v>
      </c>
      <c r="T77" s="14">
        <v>56.36</v>
      </c>
      <c r="U77" s="15">
        <f t="shared" si="14"/>
        <v>116.36000000000013</v>
      </c>
      <c r="V77" s="13">
        <v>2</v>
      </c>
      <c r="W77" s="13">
        <v>0</v>
      </c>
      <c r="X77" s="13">
        <v>0</v>
      </c>
      <c r="Y77" s="13">
        <v>2</v>
      </c>
      <c r="Z77" s="16">
        <f t="shared" si="15"/>
        <v>120.36000000000013</v>
      </c>
      <c r="AA77" s="35">
        <f t="shared" si="16"/>
        <v>115</v>
      </c>
    </row>
    <row r="78" spans="1:27" ht="15">
      <c r="A78" s="34">
        <v>10</v>
      </c>
      <c r="B78" s="7" t="s">
        <v>125</v>
      </c>
      <c r="C78" s="7">
        <v>2000</v>
      </c>
      <c r="D78" s="8">
        <v>1</v>
      </c>
      <c r="E78" s="7" t="s">
        <v>122</v>
      </c>
      <c r="F78" s="7" t="s">
        <v>123</v>
      </c>
      <c r="G78" s="7">
        <v>58</v>
      </c>
      <c r="H78" s="7">
        <v>45</v>
      </c>
      <c r="I78" s="7">
        <v>60</v>
      </c>
      <c r="J78" s="79">
        <v>49</v>
      </c>
      <c r="K78" s="15">
        <f t="shared" si="12"/>
        <v>124</v>
      </c>
      <c r="L78" s="13">
        <v>2</v>
      </c>
      <c r="M78" s="13">
        <v>0</v>
      </c>
      <c r="N78" s="13">
        <v>2</v>
      </c>
      <c r="O78" s="13">
        <v>4</v>
      </c>
      <c r="P78" s="16">
        <f t="shared" si="13"/>
        <v>132</v>
      </c>
      <c r="Q78" s="81">
        <v>48</v>
      </c>
      <c r="R78" s="8">
        <v>45</v>
      </c>
      <c r="S78" s="8">
        <v>50</v>
      </c>
      <c r="T78" s="14">
        <v>40.92</v>
      </c>
      <c r="U78" s="15">
        <f t="shared" si="14"/>
        <v>115.92000000000007</v>
      </c>
      <c r="V78" s="13">
        <v>0</v>
      </c>
      <c r="W78" s="13">
        <v>0</v>
      </c>
      <c r="X78" s="13">
        <v>0</v>
      </c>
      <c r="Y78" s="13">
        <v>2</v>
      </c>
      <c r="Z78" s="16">
        <f t="shared" si="15"/>
        <v>117.92000000000007</v>
      </c>
      <c r="AA78" s="35">
        <f t="shared" si="16"/>
        <v>117.92000000000007</v>
      </c>
    </row>
    <row r="79" spans="1:27" ht="15">
      <c r="A79" s="34">
        <v>11</v>
      </c>
      <c r="B79" s="7" t="s">
        <v>13</v>
      </c>
      <c r="C79" s="7">
        <v>2000</v>
      </c>
      <c r="D79" s="8">
        <v>1</v>
      </c>
      <c r="E79" s="7" t="s">
        <v>6</v>
      </c>
      <c r="F79" s="7" t="s">
        <v>14</v>
      </c>
      <c r="G79" s="7">
        <v>59</v>
      </c>
      <c r="H79" s="7">
        <v>30</v>
      </c>
      <c r="I79" s="7">
        <v>61</v>
      </c>
      <c r="J79" s="79">
        <v>28</v>
      </c>
      <c r="K79" s="15">
        <f t="shared" si="12"/>
        <v>118</v>
      </c>
      <c r="L79" s="13">
        <v>0</v>
      </c>
      <c r="M79" s="13">
        <v>0</v>
      </c>
      <c r="N79" s="13">
        <v>0</v>
      </c>
      <c r="O79" s="13">
        <v>4</v>
      </c>
      <c r="P79" s="16">
        <f t="shared" si="13"/>
        <v>122</v>
      </c>
      <c r="Q79" s="81">
        <v>49</v>
      </c>
      <c r="R79" s="8">
        <v>30</v>
      </c>
      <c r="S79" s="8">
        <v>51</v>
      </c>
      <c r="T79" s="14">
        <v>23.86</v>
      </c>
      <c r="U79" s="15">
        <f t="shared" si="14"/>
        <v>113.86000000000013</v>
      </c>
      <c r="V79" s="13">
        <v>0</v>
      </c>
      <c r="W79" s="13">
        <v>2</v>
      </c>
      <c r="X79" s="13">
        <v>2</v>
      </c>
      <c r="Y79" s="13">
        <v>2</v>
      </c>
      <c r="Z79" s="16">
        <f t="shared" si="15"/>
        <v>119.86000000000013</v>
      </c>
      <c r="AA79" s="35">
        <f t="shared" si="16"/>
        <v>119.86000000000013</v>
      </c>
    </row>
    <row r="80" spans="1:27" ht="30">
      <c r="A80" s="34">
        <v>12</v>
      </c>
      <c r="B80" s="7" t="s">
        <v>80</v>
      </c>
      <c r="C80" s="7">
        <v>2000</v>
      </c>
      <c r="D80" s="8">
        <v>2</v>
      </c>
      <c r="E80" s="7" t="s">
        <v>81</v>
      </c>
      <c r="F80" s="7" t="s">
        <v>82</v>
      </c>
      <c r="G80" s="7">
        <v>55</v>
      </c>
      <c r="H80" s="7">
        <v>45</v>
      </c>
      <c r="I80" s="7">
        <v>57</v>
      </c>
      <c r="J80" s="79">
        <v>54</v>
      </c>
      <c r="K80" s="15">
        <f t="shared" si="12"/>
        <v>129</v>
      </c>
      <c r="L80" s="13">
        <v>2</v>
      </c>
      <c r="M80" s="13">
        <v>2</v>
      </c>
      <c r="N80" s="13">
        <v>2</v>
      </c>
      <c r="O80" s="13">
        <v>50</v>
      </c>
      <c r="P80" s="16">
        <f t="shared" si="13"/>
        <v>185</v>
      </c>
      <c r="Q80" s="81">
        <v>45</v>
      </c>
      <c r="R80" s="8">
        <v>45</v>
      </c>
      <c r="S80" s="8">
        <v>47</v>
      </c>
      <c r="T80" s="14">
        <v>46.8</v>
      </c>
      <c r="U80" s="15">
        <f t="shared" si="14"/>
        <v>121.80000000000018</v>
      </c>
      <c r="V80" s="13">
        <v>0</v>
      </c>
      <c r="W80" s="13">
        <v>0</v>
      </c>
      <c r="X80" s="13">
        <v>2</v>
      </c>
      <c r="Y80" s="13">
        <v>2</v>
      </c>
      <c r="Z80" s="16">
        <f t="shared" si="15"/>
        <v>125.80000000000018</v>
      </c>
      <c r="AA80" s="35">
        <f t="shared" si="16"/>
        <v>125.80000000000018</v>
      </c>
    </row>
    <row r="81" spans="1:27" ht="15">
      <c r="A81" s="34">
        <v>13</v>
      </c>
      <c r="B81" s="7" t="s">
        <v>12</v>
      </c>
      <c r="C81" s="7">
        <v>2000</v>
      </c>
      <c r="D81" s="8">
        <v>2</v>
      </c>
      <c r="E81" s="7" t="s">
        <v>6</v>
      </c>
      <c r="F81" s="7" t="s">
        <v>14</v>
      </c>
      <c r="G81" s="7">
        <v>56</v>
      </c>
      <c r="H81" s="7">
        <v>30</v>
      </c>
      <c r="I81" s="7">
        <v>58</v>
      </c>
      <c r="J81" s="79">
        <v>26</v>
      </c>
      <c r="K81" s="15">
        <f t="shared" si="12"/>
        <v>116</v>
      </c>
      <c r="L81" s="13">
        <v>4</v>
      </c>
      <c r="M81" s="13">
        <v>4</v>
      </c>
      <c r="N81" s="13">
        <v>50</v>
      </c>
      <c r="O81" s="13">
        <v>52</v>
      </c>
      <c r="P81" s="16">
        <f t="shared" si="13"/>
        <v>226</v>
      </c>
      <c r="Q81" s="81">
        <v>46</v>
      </c>
      <c r="R81" s="8">
        <v>30</v>
      </c>
      <c r="S81" s="8">
        <v>48</v>
      </c>
      <c r="T81" s="14">
        <v>27.76</v>
      </c>
      <c r="U81" s="15">
        <f t="shared" si="14"/>
        <v>117.76000000000022</v>
      </c>
      <c r="V81" s="13">
        <v>2</v>
      </c>
      <c r="W81" s="13">
        <v>2</v>
      </c>
      <c r="X81" s="13">
        <v>2</v>
      </c>
      <c r="Y81" s="13">
        <v>4</v>
      </c>
      <c r="Z81" s="16">
        <f t="shared" si="15"/>
        <v>127.76000000000022</v>
      </c>
      <c r="AA81" s="35">
        <f t="shared" si="16"/>
        <v>127.76000000000022</v>
      </c>
    </row>
    <row r="82" spans="1:27" ht="30">
      <c r="A82" s="34">
        <v>13</v>
      </c>
      <c r="B82" s="7" t="s">
        <v>114</v>
      </c>
      <c r="C82" s="7">
        <v>2000</v>
      </c>
      <c r="D82" s="8">
        <v>2</v>
      </c>
      <c r="E82" s="7" t="s">
        <v>115</v>
      </c>
      <c r="F82" s="7" t="s">
        <v>116</v>
      </c>
      <c r="G82" s="7">
        <v>53</v>
      </c>
      <c r="H82" s="7">
        <v>30</v>
      </c>
      <c r="I82" s="7">
        <v>56</v>
      </c>
      <c r="J82" s="79">
        <v>26</v>
      </c>
      <c r="K82" s="15">
        <f t="shared" si="12"/>
        <v>176</v>
      </c>
      <c r="L82" s="13">
        <v>154</v>
      </c>
      <c r="M82" s="13">
        <v>2</v>
      </c>
      <c r="N82" s="13">
        <v>50</v>
      </c>
      <c r="O82" s="13">
        <v>50</v>
      </c>
      <c r="P82" s="16">
        <f t="shared" si="13"/>
        <v>432</v>
      </c>
      <c r="Q82" s="81">
        <v>43</v>
      </c>
      <c r="R82" s="8">
        <v>30</v>
      </c>
      <c r="S82" s="8">
        <v>46</v>
      </c>
      <c r="T82" s="14">
        <v>38.01</v>
      </c>
      <c r="U82" s="15">
        <f t="shared" si="14"/>
        <v>188.01000000000022</v>
      </c>
      <c r="V82" s="13">
        <v>0</v>
      </c>
      <c r="W82" s="13">
        <v>2</v>
      </c>
      <c r="X82" s="13">
        <v>2</v>
      </c>
      <c r="Y82" s="13">
        <v>52</v>
      </c>
      <c r="Z82" s="16">
        <f t="shared" si="15"/>
        <v>244.01000000000022</v>
      </c>
      <c r="AA82" s="35">
        <f t="shared" si="16"/>
        <v>244.01000000000022</v>
      </c>
    </row>
    <row r="83" spans="1:27" ht="15.75" thickBot="1">
      <c r="A83" s="36">
        <v>13</v>
      </c>
      <c r="B83" s="37" t="s">
        <v>56</v>
      </c>
      <c r="C83" s="37">
        <v>2000</v>
      </c>
      <c r="D83" s="38">
        <v>3</v>
      </c>
      <c r="E83" s="37" t="s">
        <v>51</v>
      </c>
      <c r="F83" s="37" t="s">
        <v>53</v>
      </c>
      <c r="G83" s="37">
        <v>10</v>
      </c>
      <c r="H83" s="37"/>
      <c r="I83" s="37">
        <v>12</v>
      </c>
      <c r="J83" s="80">
        <v>38</v>
      </c>
      <c r="K83" s="17">
        <f t="shared" si="12"/>
        <v>158</v>
      </c>
      <c r="L83" s="18">
        <v>4</v>
      </c>
      <c r="M83" s="18">
        <v>100</v>
      </c>
      <c r="N83" s="18">
        <v>100</v>
      </c>
      <c r="O83" s="18">
        <v>2</v>
      </c>
      <c r="P83" s="19">
        <f t="shared" si="13"/>
        <v>364</v>
      </c>
      <c r="Q83" s="82">
        <v>44</v>
      </c>
      <c r="R83" s="38">
        <v>15</v>
      </c>
      <c r="S83" s="38">
        <v>47</v>
      </c>
      <c r="T83" s="40">
        <v>12.95</v>
      </c>
      <c r="U83" s="17">
        <f t="shared" si="14"/>
        <v>177.94999999999982</v>
      </c>
      <c r="V83" s="18">
        <v>4</v>
      </c>
      <c r="W83" s="18">
        <v>2</v>
      </c>
      <c r="X83" s="18">
        <v>100</v>
      </c>
      <c r="Y83" s="18">
        <v>2</v>
      </c>
      <c r="Z83" s="19">
        <f t="shared" si="15"/>
        <v>285.9499999999998</v>
      </c>
      <c r="AA83" s="41">
        <f t="shared" si="16"/>
        <v>285.9499999999998</v>
      </c>
    </row>
    <row r="85" spans="1:14" ht="19.5" thickBot="1">
      <c r="A85" s="103" t="s">
        <v>34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9"/>
      <c r="M85" s="9"/>
      <c r="N85" s="9"/>
    </row>
    <row r="86" spans="1:27" ht="15">
      <c r="A86" s="95" t="s">
        <v>20</v>
      </c>
      <c r="B86" s="96" t="s">
        <v>0</v>
      </c>
      <c r="C86" s="96" t="s">
        <v>1</v>
      </c>
      <c r="D86" s="96" t="s">
        <v>2</v>
      </c>
      <c r="E86" s="96" t="s">
        <v>3</v>
      </c>
      <c r="F86" s="96" t="s">
        <v>4</v>
      </c>
      <c r="G86" s="94" t="s">
        <v>127</v>
      </c>
      <c r="H86" s="93"/>
      <c r="I86" s="94" t="s">
        <v>128</v>
      </c>
      <c r="J86" s="93"/>
      <c r="K86" s="95" t="s">
        <v>22</v>
      </c>
      <c r="L86" s="96"/>
      <c r="M86" s="96"/>
      <c r="N86" s="96"/>
      <c r="O86" s="96"/>
      <c r="P86" s="97"/>
      <c r="Q86" s="93" t="s">
        <v>127</v>
      </c>
      <c r="R86" s="93"/>
      <c r="S86" s="94" t="s">
        <v>128</v>
      </c>
      <c r="T86" s="93"/>
      <c r="U86" s="95" t="s">
        <v>25</v>
      </c>
      <c r="V86" s="96"/>
      <c r="W86" s="96"/>
      <c r="X86" s="96"/>
      <c r="Y86" s="96"/>
      <c r="Z86" s="97"/>
      <c r="AA86" s="99" t="s">
        <v>26</v>
      </c>
    </row>
    <row r="87" spans="1:27" ht="15.75" thickBot="1">
      <c r="A87" s="102"/>
      <c r="B87" s="101"/>
      <c r="C87" s="101"/>
      <c r="D87" s="101"/>
      <c r="E87" s="101"/>
      <c r="F87" s="101"/>
      <c r="G87" s="27" t="s">
        <v>129</v>
      </c>
      <c r="H87" s="27" t="s">
        <v>130</v>
      </c>
      <c r="I87" s="27" t="s">
        <v>129</v>
      </c>
      <c r="J87" s="29" t="s">
        <v>130</v>
      </c>
      <c r="K87" s="30" t="s">
        <v>23</v>
      </c>
      <c r="L87" s="28">
        <v>1</v>
      </c>
      <c r="M87" s="28">
        <v>2</v>
      </c>
      <c r="N87" s="28">
        <v>3</v>
      </c>
      <c r="O87" s="28">
        <v>4</v>
      </c>
      <c r="P87" s="31" t="s">
        <v>24</v>
      </c>
      <c r="Q87" s="42" t="s">
        <v>129</v>
      </c>
      <c r="R87" s="27" t="s">
        <v>130</v>
      </c>
      <c r="S87" s="27" t="s">
        <v>129</v>
      </c>
      <c r="T87" s="29" t="s">
        <v>130</v>
      </c>
      <c r="U87" s="30" t="s">
        <v>23</v>
      </c>
      <c r="V87" s="28">
        <v>1</v>
      </c>
      <c r="W87" s="28">
        <v>2</v>
      </c>
      <c r="X87" s="28">
        <v>3</v>
      </c>
      <c r="Y87" s="28">
        <v>4</v>
      </c>
      <c r="Z87" s="31" t="s">
        <v>24</v>
      </c>
      <c r="AA87" s="100"/>
    </row>
    <row r="88" spans="1:27" ht="60">
      <c r="A88" s="83">
        <v>1</v>
      </c>
      <c r="B88" s="84" t="s">
        <v>91</v>
      </c>
      <c r="C88" s="84">
        <v>2001</v>
      </c>
      <c r="D88" s="4" t="s">
        <v>42</v>
      </c>
      <c r="E88" s="84" t="s">
        <v>92</v>
      </c>
      <c r="F88" s="84" t="s">
        <v>15</v>
      </c>
      <c r="G88" s="84">
        <v>8</v>
      </c>
      <c r="H88" s="84">
        <v>30</v>
      </c>
      <c r="I88" s="84">
        <v>10</v>
      </c>
      <c r="J88" s="85">
        <v>19</v>
      </c>
      <c r="K88" s="86">
        <f>(I88*60+J88)-(G88*60+H88)</f>
        <v>109</v>
      </c>
      <c r="L88" s="87">
        <v>4</v>
      </c>
      <c r="M88" s="87">
        <v>2</v>
      </c>
      <c r="N88" s="87">
        <v>0</v>
      </c>
      <c r="O88" s="87">
        <v>4</v>
      </c>
      <c r="P88" s="88">
        <f>K88+SUM(L88:O88)</f>
        <v>119</v>
      </c>
      <c r="Q88" s="89">
        <v>54</v>
      </c>
      <c r="R88" s="4">
        <v>45</v>
      </c>
      <c r="S88" s="4">
        <v>56</v>
      </c>
      <c r="T88" s="91">
        <v>27.51</v>
      </c>
      <c r="U88" s="86">
        <f>(S88*60+T88)-(Q88*60+R88)</f>
        <v>102.51000000000022</v>
      </c>
      <c r="V88" s="87">
        <v>2</v>
      </c>
      <c r="W88" s="87">
        <v>0</v>
      </c>
      <c r="X88" s="87">
        <v>2</v>
      </c>
      <c r="Y88" s="87">
        <v>0</v>
      </c>
      <c r="Z88" s="88">
        <f>U88+SUM(V88:Y88)</f>
        <v>106.51000000000022</v>
      </c>
      <c r="AA88" s="92">
        <f>MIN(P88,Z88)</f>
        <v>106.51000000000022</v>
      </c>
    </row>
    <row r="89" spans="1:27" ht="45">
      <c r="A89" s="61">
        <v>2</v>
      </c>
      <c r="B89" s="62" t="s">
        <v>16</v>
      </c>
      <c r="C89" s="62">
        <v>2001</v>
      </c>
      <c r="D89" s="6" t="s">
        <v>42</v>
      </c>
      <c r="E89" s="62" t="s">
        <v>43</v>
      </c>
      <c r="F89" s="62" t="s">
        <v>44</v>
      </c>
      <c r="G89" s="62">
        <v>9</v>
      </c>
      <c r="H89" s="62">
        <v>15</v>
      </c>
      <c r="I89" s="62">
        <v>11</v>
      </c>
      <c r="J89" s="90">
        <v>18</v>
      </c>
      <c r="K89" s="67">
        <f>(I89*60+J89)-(G89*60+H89)</f>
        <v>123</v>
      </c>
      <c r="L89" s="66">
        <v>0</v>
      </c>
      <c r="M89" s="66">
        <v>2</v>
      </c>
      <c r="N89" s="66">
        <v>0</v>
      </c>
      <c r="O89" s="66">
        <v>0</v>
      </c>
      <c r="P89" s="68">
        <f>K89+SUM(L89:O89)</f>
        <v>125</v>
      </c>
      <c r="Q89" s="3">
        <v>55</v>
      </c>
      <c r="R89" s="6">
        <v>30</v>
      </c>
      <c r="S89" s="6">
        <v>57</v>
      </c>
      <c r="T89" s="2">
        <v>30.06</v>
      </c>
      <c r="U89" s="67">
        <f>(S89*60+T89)-(Q89*60+R89)</f>
        <v>120.05999999999995</v>
      </c>
      <c r="V89" s="66">
        <v>0</v>
      </c>
      <c r="W89" s="66">
        <v>0</v>
      </c>
      <c r="X89" s="66">
        <v>0</v>
      </c>
      <c r="Y89" s="66">
        <v>0</v>
      </c>
      <c r="Z89" s="68">
        <f>U89+SUM(V89:Y89)</f>
        <v>120.05999999999995</v>
      </c>
      <c r="AA89" s="69">
        <f>MIN(P89,Z89)</f>
        <v>120.05999999999995</v>
      </c>
    </row>
    <row r="90" spans="1:27" ht="15">
      <c r="A90" s="61">
        <v>3</v>
      </c>
      <c r="B90" s="62" t="s">
        <v>124</v>
      </c>
      <c r="C90" s="62">
        <v>2001</v>
      </c>
      <c r="D90" s="6">
        <v>1</v>
      </c>
      <c r="E90" s="62" t="s">
        <v>122</v>
      </c>
      <c r="F90" s="62" t="s">
        <v>123</v>
      </c>
      <c r="G90" s="62">
        <v>11</v>
      </c>
      <c r="H90" s="62"/>
      <c r="I90" s="62">
        <v>13</v>
      </c>
      <c r="J90" s="90">
        <v>10</v>
      </c>
      <c r="K90" s="67">
        <f>(I90*60+J90)-(G90*60+H90)</f>
        <v>130</v>
      </c>
      <c r="L90" s="66">
        <v>2</v>
      </c>
      <c r="M90" s="66">
        <v>0</v>
      </c>
      <c r="N90" s="66">
        <v>0</v>
      </c>
      <c r="O90" s="66">
        <v>2</v>
      </c>
      <c r="P90" s="68">
        <f>K90+SUM(L90:O90)</f>
        <v>134</v>
      </c>
      <c r="Q90" s="3">
        <v>57</v>
      </c>
      <c r="R90" s="6">
        <v>45</v>
      </c>
      <c r="S90" s="6">
        <v>60</v>
      </c>
      <c r="T90" s="2">
        <v>24.2</v>
      </c>
      <c r="U90" s="67">
        <f>(S90*60+T90)-(Q90*60+R90)</f>
        <v>159.19999999999982</v>
      </c>
      <c r="V90" s="66">
        <v>2</v>
      </c>
      <c r="W90" s="66">
        <v>0</v>
      </c>
      <c r="X90" s="66">
        <v>0</v>
      </c>
      <c r="Y90" s="66">
        <v>2</v>
      </c>
      <c r="Z90" s="68">
        <f>U90+SUM(V90:Y90)</f>
        <v>163.19999999999982</v>
      </c>
      <c r="AA90" s="69">
        <f>MIN(P90,Z90)</f>
        <v>134</v>
      </c>
    </row>
    <row r="91" spans="1:27" ht="15">
      <c r="A91" s="61">
        <v>3</v>
      </c>
      <c r="B91" s="62" t="s">
        <v>121</v>
      </c>
      <c r="C91" s="62">
        <v>2003</v>
      </c>
      <c r="D91" s="6">
        <v>1</v>
      </c>
      <c r="E91" s="62" t="s">
        <v>122</v>
      </c>
      <c r="F91" s="62" t="s">
        <v>123</v>
      </c>
      <c r="G91" s="62">
        <v>11</v>
      </c>
      <c r="H91" s="62">
        <v>45</v>
      </c>
      <c r="I91" s="62">
        <v>13</v>
      </c>
      <c r="J91" s="90">
        <v>55</v>
      </c>
      <c r="K91" s="67">
        <f>(I91*60+J91)-(G91*60+H91)</f>
        <v>130</v>
      </c>
      <c r="L91" s="66">
        <v>0</v>
      </c>
      <c r="M91" s="66">
        <v>4</v>
      </c>
      <c r="N91" s="66">
        <v>0</v>
      </c>
      <c r="O91" s="66">
        <v>0</v>
      </c>
      <c r="P91" s="68">
        <f>K91+SUM(L91:O91)</f>
        <v>134</v>
      </c>
      <c r="Q91" s="3">
        <v>4</v>
      </c>
      <c r="R91" s="6"/>
      <c r="S91" s="6">
        <v>6</v>
      </c>
      <c r="T91" s="2">
        <v>14.07</v>
      </c>
      <c r="U91" s="67">
        <f>(S91*60+T91)-(Q91*60+R91)</f>
        <v>134.07</v>
      </c>
      <c r="V91" s="66">
        <v>0</v>
      </c>
      <c r="W91" s="66">
        <v>2</v>
      </c>
      <c r="X91" s="66">
        <v>2</v>
      </c>
      <c r="Y91" s="66">
        <v>0</v>
      </c>
      <c r="Z91" s="68">
        <f>U91+SUM(V91:Y91)</f>
        <v>138.07</v>
      </c>
      <c r="AA91" s="69">
        <f>MIN(P91,Z91)</f>
        <v>134</v>
      </c>
    </row>
    <row r="92" spans="1:27" ht="15.75" thickBot="1">
      <c r="A92" s="36">
        <v>5</v>
      </c>
      <c r="B92" s="37" t="s">
        <v>96</v>
      </c>
      <c r="C92" s="37">
        <v>2000</v>
      </c>
      <c r="D92" s="38">
        <v>1</v>
      </c>
      <c r="E92" s="37" t="s">
        <v>97</v>
      </c>
      <c r="F92" s="37" t="s">
        <v>11</v>
      </c>
      <c r="G92" s="37">
        <v>6</v>
      </c>
      <c r="H92" s="37">
        <v>30</v>
      </c>
      <c r="I92" s="37">
        <v>9</v>
      </c>
      <c r="J92" s="80">
        <v>19</v>
      </c>
      <c r="K92" s="17">
        <f>(I92*60+J92)-(G92*60+H92)</f>
        <v>169</v>
      </c>
      <c r="L92" s="18">
        <v>2</v>
      </c>
      <c r="M92" s="18">
        <v>4</v>
      </c>
      <c r="N92" s="18">
        <v>2</v>
      </c>
      <c r="O92" s="18">
        <v>2</v>
      </c>
      <c r="P92" s="19">
        <f>K92+SUM(L92:O92)</f>
        <v>179</v>
      </c>
      <c r="Q92" s="82"/>
      <c r="R92" s="38"/>
      <c r="S92" s="38"/>
      <c r="T92" s="40"/>
      <c r="U92" s="17">
        <f>(S92*60+T92)-(Q92*60+R92)</f>
        <v>0</v>
      </c>
      <c r="V92" s="18"/>
      <c r="W92" s="18"/>
      <c r="X92" s="18"/>
      <c r="Y92" s="18"/>
      <c r="Z92" s="19" t="s">
        <v>138</v>
      </c>
      <c r="AA92" s="41">
        <f>MIN(P92,Z92)</f>
        <v>179</v>
      </c>
    </row>
  </sheetData>
  <sheetProtection/>
  <mergeCells count="75">
    <mergeCell ref="A4:AA4"/>
    <mergeCell ref="A1:AA1"/>
    <mergeCell ref="A2:AA2"/>
    <mergeCell ref="A3:B3"/>
    <mergeCell ref="A6:K6"/>
    <mergeCell ref="K7:P7"/>
    <mergeCell ref="U7:Z7"/>
    <mergeCell ref="A7:A8"/>
    <mergeCell ref="B7:B8"/>
    <mergeCell ref="C7:C8"/>
    <mergeCell ref="D7:D8"/>
    <mergeCell ref="F7:F8"/>
    <mergeCell ref="A41:K41"/>
    <mergeCell ref="K42:P42"/>
    <mergeCell ref="U42:Z42"/>
    <mergeCell ref="AA7:AA8"/>
    <mergeCell ref="A42:A43"/>
    <mergeCell ref="B42:B43"/>
    <mergeCell ref="C42:C43"/>
    <mergeCell ref="D42:D43"/>
    <mergeCell ref="E42:E43"/>
    <mergeCell ref="E7:E8"/>
    <mergeCell ref="A66:K66"/>
    <mergeCell ref="AA42:AA43"/>
    <mergeCell ref="A49:K49"/>
    <mergeCell ref="K50:P50"/>
    <mergeCell ref="U50:Z50"/>
    <mergeCell ref="A50:A51"/>
    <mergeCell ref="F42:F43"/>
    <mergeCell ref="AA50:AA51"/>
    <mergeCell ref="A67:A68"/>
    <mergeCell ref="B67:B68"/>
    <mergeCell ref="C67:C68"/>
    <mergeCell ref="D67:D68"/>
    <mergeCell ref="E67:E68"/>
    <mergeCell ref="F50:F51"/>
    <mergeCell ref="B50:B51"/>
    <mergeCell ref="C50:C51"/>
    <mergeCell ref="D50:D51"/>
    <mergeCell ref="A86:A87"/>
    <mergeCell ref="B86:B87"/>
    <mergeCell ref="C86:C87"/>
    <mergeCell ref="D86:D87"/>
    <mergeCell ref="A85:K85"/>
    <mergeCell ref="K86:P86"/>
    <mergeCell ref="U86:Z86"/>
    <mergeCell ref="C3:AA3"/>
    <mergeCell ref="AA86:AA87"/>
    <mergeCell ref="F67:F68"/>
    <mergeCell ref="E86:E87"/>
    <mergeCell ref="F86:F87"/>
    <mergeCell ref="K67:P67"/>
    <mergeCell ref="U67:Z67"/>
    <mergeCell ref="AA67:AA68"/>
    <mergeCell ref="E50:E51"/>
    <mergeCell ref="G7:H7"/>
    <mergeCell ref="I7:J7"/>
    <mergeCell ref="Q7:R7"/>
    <mergeCell ref="S7:T7"/>
    <mergeCell ref="G42:H42"/>
    <mergeCell ref="I42:J42"/>
    <mergeCell ref="Q42:R42"/>
    <mergeCell ref="S42:T42"/>
    <mergeCell ref="G50:H50"/>
    <mergeCell ref="I50:J50"/>
    <mergeCell ref="G67:H67"/>
    <mergeCell ref="I67:J67"/>
    <mergeCell ref="G86:H86"/>
    <mergeCell ref="I86:J86"/>
    <mergeCell ref="Q50:R50"/>
    <mergeCell ref="S50:T50"/>
    <mergeCell ref="Q67:R67"/>
    <mergeCell ref="S67:T67"/>
    <mergeCell ref="Q86:R86"/>
    <mergeCell ref="S86:T86"/>
  </mergeCells>
  <printOptions/>
  <pageMargins left="0.11811023622047245" right="0.11811023622047245" top="0.7480314960629921" bottom="0.7480314960629921" header="0.31496062992125984" footer="0.31496062992125984"/>
  <pageSetup fitToHeight="3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ФГСР-3</dc:creator>
  <cp:keywords/>
  <dc:description/>
  <cp:lastModifiedBy>Lenok</cp:lastModifiedBy>
  <cp:lastPrinted>2015-05-08T19:10:09Z</cp:lastPrinted>
  <dcterms:created xsi:type="dcterms:W3CDTF">2014-10-05T12:22:55Z</dcterms:created>
  <dcterms:modified xsi:type="dcterms:W3CDTF">2015-05-12T21:01:18Z</dcterms:modified>
  <cp:category/>
  <cp:version/>
  <cp:contentType/>
  <cp:contentStatus/>
</cp:coreProperties>
</file>