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800" windowHeight="5985" activeTab="0"/>
  </bookViews>
  <sheets>
    <sheet name="Результаты" sheetId="1" r:id="rId1"/>
    <sheet name="связки" sheetId="2" r:id="rId2"/>
    <sheet name="старт" sheetId="3" r:id="rId3"/>
  </sheets>
  <definedNames/>
  <calcPr fullCalcOnLoad="1"/>
</workbook>
</file>

<file path=xl/sharedStrings.xml><?xml version="1.0" encoding="utf-8"?>
<sst xmlns="http://schemas.openxmlformats.org/spreadsheetml/2006/main" count="507" uniqueCount="156">
  <si>
    <t>Фамилия, Имя</t>
  </si>
  <si>
    <t>Год</t>
  </si>
  <si>
    <t>Звание</t>
  </si>
  <si>
    <t>Территория</t>
  </si>
  <si>
    <t>Личный тренер</t>
  </si>
  <si>
    <t>М.</t>
  </si>
  <si>
    <t>Категория К-1м</t>
  </si>
  <si>
    <t xml:space="preserve"> 1-ая попытка</t>
  </si>
  <si>
    <t>Время</t>
  </si>
  <si>
    <t>Рез-т</t>
  </si>
  <si>
    <t xml:space="preserve"> 2-ая попытка</t>
  </si>
  <si>
    <t>Лучший</t>
  </si>
  <si>
    <t>Категория К-1ж</t>
  </si>
  <si>
    <t>Категория С-1м</t>
  </si>
  <si>
    <t>Категория С-1ж</t>
  </si>
  <si>
    <t>Новгородская обл., г. Окуловка, р. Перетна, 3 категория сложности</t>
  </si>
  <si>
    <t>ПРОТОКОЛ РЕЗУЛЬТАТОВ</t>
  </si>
  <si>
    <t>СТАРТ</t>
  </si>
  <si>
    <t>ФИНИШ</t>
  </si>
  <si>
    <t>мин</t>
  </si>
  <si>
    <t>сек</t>
  </si>
  <si>
    <t>21 июля 2015 года</t>
  </si>
  <si>
    <t>№ участника</t>
  </si>
  <si>
    <t>ФИО судьи</t>
  </si>
  <si>
    <t>попытка</t>
  </si>
  <si>
    <t>лист</t>
  </si>
  <si>
    <t>номер</t>
  </si>
  <si>
    <t>Прикидка среди юношей и девушек 2001-2003 г.р.</t>
  </si>
  <si>
    <t>Лазарев Виктор</t>
  </si>
  <si>
    <t xml:space="preserve">Москва </t>
  </si>
  <si>
    <t>Молодцов Илья</t>
  </si>
  <si>
    <t>2ю</t>
  </si>
  <si>
    <t>Чичикина Дарья</t>
  </si>
  <si>
    <t>1ю</t>
  </si>
  <si>
    <t>Рязань</t>
  </si>
  <si>
    <t>Якунин А.В.</t>
  </si>
  <si>
    <t>Якунин А.В</t>
  </si>
  <si>
    <t>Ионов Макар</t>
  </si>
  <si>
    <t>3ю</t>
  </si>
  <si>
    <t xml:space="preserve">Денисенко Николай </t>
  </si>
  <si>
    <t>Лихачев Богдан</t>
  </si>
  <si>
    <t>Шувалов Данил</t>
  </si>
  <si>
    <t>ХМАО-Югра</t>
  </si>
  <si>
    <t>Кулагин С.А.</t>
  </si>
  <si>
    <t>Флеров Павел</t>
  </si>
  <si>
    <t>Пермь</t>
  </si>
  <si>
    <t>Васильева Е.В. Галкина У.Ю.</t>
  </si>
  <si>
    <t xml:space="preserve">Торсунов Глеб </t>
  </si>
  <si>
    <t>Федоров М.В.</t>
  </si>
  <si>
    <t>Васильев Данил</t>
  </si>
  <si>
    <t>Вихарев Иван</t>
  </si>
  <si>
    <t>Соколов Ю.С.</t>
  </si>
  <si>
    <t>Башкортостан респ.</t>
  </si>
  <si>
    <t>Чуркин Данил</t>
  </si>
  <si>
    <t>Архангельская обл.</t>
  </si>
  <si>
    <t>Амосова Е.А.</t>
  </si>
  <si>
    <t xml:space="preserve">Ус Александр </t>
  </si>
  <si>
    <t>Голубович А.И.</t>
  </si>
  <si>
    <t>Московская обл.</t>
  </si>
  <si>
    <t xml:space="preserve">Парфенов Дмитрий </t>
  </si>
  <si>
    <t>Ярослвская обл.</t>
  </si>
  <si>
    <t>Ярославская обл.</t>
  </si>
  <si>
    <t>Подобряев А.В.</t>
  </si>
  <si>
    <t xml:space="preserve">Бицадзе Лука </t>
  </si>
  <si>
    <t>Шестаков Дмитрий</t>
  </si>
  <si>
    <t>Федосов Алексей</t>
  </si>
  <si>
    <t xml:space="preserve">Артемьев Алексей </t>
  </si>
  <si>
    <t>Соколова Е.С.</t>
  </si>
  <si>
    <t>Платонова Е.Н. Тезиков А.Н.</t>
  </si>
  <si>
    <t>Платонова Е.Н. Тезиков А.Н</t>
  </si>
  <si>
    <t>Тезиков А.Н. Платонова Е.Н.</t>
  </si>
  <si>
    <t>Егорова В.П.</t>
  </si>
  <si>
    <t>Качан Дамир</t>
  </si>
  <si>
    <t xml:space="preserve">Мугафаров Ильмир </t>
  </si>
  <si>
    <t>Соколов Арсений</t>
  </si>
  <si>
    <t>Бегулов Эрик</t>
  </si>
  <si>
    <t xml:space="preserve">Горустович Илья </t>
  </si>
  <si>
    <t xml:space="preserve">Брюханова Лилия </t>
  </si>
  <si>
    <t>Красноярский край</t>
  </si>
  <si>
    <t>Дмитриева Анастасия</t>
  </si>
  <si>
    <t>Козырева Т. А.</t>
  </si>
  <si>
    <t>Косицына Елена</t>
  </si>
  <si>
    <t>Шумкова Дарья</t>
  </si>
  <si>
    <t>Москва</t>
  </si>
  <si>
    <t>Платонова Е.Н.</t>
  </si>
  <si>
    <t>Деревянко Лейла</t>
  </si>
  <si>
    <t>Нигмадьянова Дана</t>
  </si>
  <si>
    <t>Ильиных Влада</t>
  </si>
  <si>
    <t>Коник Маргарита</t>
  </si>
  <si>
    <t>Тюменская обл.</t>
  </si>
  <si>
    <t>Токмаков С.А.</t>
  </si>
  <si>
    <t>Комалова Мария</t>
  </si>
  <si>
    <t>Чемулова Виктория</t>
  </si>
  <si>
    <t>Соколова Е.</t>
  </si>
  <si>
    <t>Ценарева светлана</t>
  </si>
  <si>
    <t>Терехова Елизавета</t>
  </si>
  <si>
    <t>КМС</t>
  </si>
  <si>
    <t>Хабаровский край</t>
  </si>
  <si>
    <t>Новыш Марина</t>
  </si>
  <si>
    <t>Темкина Ульяна</t>
  </si>
  <si>
    <t>Томская обл.</t>
  </si>
  <si>
    <t>Платонова Е.А  Тезиков А.Н.</t>
  </si>
  <si>
    <t>Флеров Владимир</t>
  </si>
  <si>
    <t>Пермский край</t>
  </si>
  <si>
    <t>Мугафаров Ильмир</t>
  </si>
  <si>
    <t>Смирнов Егор</t>
  </si>
  <si>
    <t>Санкт-Петербург</t>
  </si>
  <si>
    <t>Новикова Е.В.  Чигидин А.В.</t>
  </si>
  <si>
    <t>Садыков Ильнур</t>
  </si>
  <si>
    <t>Ананьев Святослав</t>
  </si>
  <si>
    <t>Бицадзе Лука</t>
  </si>
  <si>
    <t>Сондор Александр</t>
  </si>
  <si>
    <t xml:space="preserve">КМС </t>
  </si>
  <si>
    <t>Бытева Елена</t>
  </si>
  <si>
    <t xml:space="preserve">Губанов Матвей </t>
  </si>
  <si>
    <t>Франзуцова К.Р.</t>
  </si>
  <si>
    <t>Рашев Всеволод</t>
  </si>
  <si>
    <t>Апкаримов Эмиль</t>
  </si>
  <si>
    <t>Майтов Данил</t>
  </si>
  <si>
    <t>Новикова Е.В. Чигидин А.В.</t>
  </si>
  <si>
    <t>Широков Александр</t>
  </si>
  <si>
    <t>Кречетов В.Ф.  Широков А.А.  Козич В.В.</t>
  </si>
  <si>
    <t xml:space="preserve"> 2002   2002</t>
  </si>
  <si>
    <t>2003   2002</t>
  </si>
  <si>
    <t>2002   2001</t>
  </si>
  <si>
    <t>2001  2002</t>
  </si>
  <si>
    <t>Кречетов В.Ф. Широков А.А.  Козич В.В.</t>
  </si>
  <si>
    <t>Цыбанев Михаил</t>
  </si>
  <si>
    <t>Аветисян Гурген</t>
  </si>
  <si>
    <t>Майтов Данил-Апкаримов Эмиль</t>
  </si>
  <si>
    <t>Флеров Владимир-Флеров Павел</t>
  </si>
  <si>
    <t>Горустович Илья-Бегулов Эрик</t>
  </si>
  <si>
    <t>Сондор Александр-Ершов Матвей</t>
  </si>
  <si>
    <t>Соколов Арсений-Мугафаров Ильмир</t>
  </si>
  <si>
    <t>Слотина Ю.В. Рябиков Л.Ю.  Непогодин М.М.</t>
  </si>
  <si>
    <t>Кречетов В.Ф. Широков А.А. Козич В.В.</t>
  </si>
  <si>
    <t>Широков А.А.  Козич В.В.   Кречетов В.Ф.</t>
  </si>
  <si>
    <t>Слотина Ю.В.  Рябиков Л.Ю.  Непогодин М.М.</t>
  </si>
  <si>
    <t>Васильева Е.В.  Галкина У.Ю.</t>
  </si>
  <si>
    <t xml:space="preserve">Ананьев Святослав </t>
  </si>
  <si>
    <t>Камалова Мария</t>
  </si>
  <si>
    <t>Науменко Арсентий</t>
  </si>
  <si>
    <t xml:space="preserve">Какорина Полина </t>
  </si>
  <si>
    <t>К1м</t>
  </si>
  <si>
    <t>с2</t>
  </si>
  <si>
    <t>к1ж</t>
  </si>
  <si>
    <t>с1</t>
  </si>
  <si>
    <t>с1ж</t>
  </si>
  <si>
    <t>н/ф</t>
  </si>
  <si>
    <t>Ершов Матвей</t>
  </si>
  <si>
    <t xml:space="preserve">Кислицын Игорь </t>
  </si>
  <si>
    <t>н/ст.</t>
  </si>
  <si>
    <t>Категория С-2</t>
  </si>
  <si>
    <t>Штр</t>
  </si>
  <si>
    <t>кмс 
 3</t>
  </si>
  <si>
    <t>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</si>
</sst>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Fill="1" applyAlignment="1">
      <alignment vertical="top"/>
    </xf>
    <xf numFmtId="0" fontId="2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29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 horizontal="center" vertical="top"/>
    </xf>
    <xf numFmtId="0" fontId="1" fillId="0" borderId="11" xfId="52" applyFont="1" applyFill="1" applyBorder="1" applyAlignment="1">
      <alignment horizontal="left" vertical="top" wrapText="1"/>
      <protection/>
    </xf>
    <xf numFmtId="1" fontId="0" fillId="0" borderId="0" xfId="0" applyNumberFormat="1" applyFill="1" applyAlignment="1">
      <alignment horizontal="center" vertical="top"/>
    </xf>
    <xf numFmtId="2" fontId="0" fillId="0" borderId="11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top"/>
    </xf>
    <xf numFmtId="2" fontId="0" fillId="0" borderId="16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horizontal="right" vertical="top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2" fontId="0" fillId="0" borderId="15" xfId="0" applyNumberFormat="1" applyFill="1" applyBorder="1" applyAlignment="1">
      <alignment horizontal="center" vertical="top"/>
    </xf>
    <xf numFmtId="2" fontId="0" fillId="0" borderId="18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2" fontId="29" fillId="0" borderId="19" xfId="0" applyNumberFormat="1" applyFont="1" applyFill="1" applyBorder="1" applyAlignment="1">
      <alignment horizontal="center" vertical="top"/>
    </xf>
    <xf numFmtId="1" fontId="29" fillId="0" borderId="19" xfId="0" applyNumberFormat="1" applyFont="1" applyFill="1" applyBorder="1" applyAlignment="1">
      <alignment horizontal="center" vertical="top"/>
    </xf>
    <xf numFmtId="2" fontId="29" fillId="0" borderId="21" xfId="0" applyNumberFormat="1" applyFont="1" applyFill="1" applyBorder="1" applyAlignment="1">
      <alignment horizontal="center" vertical="top"/>
    </xf>
    <xf numFmtId="2" fontId="29" fillId="0" borderId="22" xfId="0" applyNumberFormat="1" applyFont="1" applyFill="1" applyBorder="1" applyAlignment="1">
      <alignment horizontal="center" vertical="top"/>
    </xf>
    <xf numFmtId="2" fontId="29" fillId="0" borderId="23" xfId="0" applyNumberFormat="1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top" wrapText="1"/>
    </xf>
    <xf numFmtId="1" fontId="29" fillId="0" borderId="11" xfId="0" applyNumberFormat="1" applyFont="1" applyFill="1" applyBorder="1" applyAlignment="1">
      <alignment horizontal="center" vertical="top"/>
    </xf>
    <xf numFmtId="2" fontId="29" fillId="0" borderId="12" xfId="0" applyNumberFormat="1" applyFont="1" applyFill="1" applyBorder="1" applyAlignment="1">
      <alignment horizontal="center" vertical="top"/>
    </xf>
    <xf numFmtId="2" fontId="29" fillId="0" borderId="13" xfId="0" applyNumberFormat="1" applyFont="1" applyFill="1" applyBorder="1" applyAlignment="1">
      <alignment horizontal="center" vertical="top"/>
    </xf>
    <xf numFmtId="2" fontId="29" fillId="0" borderId="17" xfId="0" applyNumberFormat="1" applyFont="1" applyFill="1" applyBorder="1" applyAlignment="1">
      <alignment horizontal="center" vertical="top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2" fontId="29" fillId="0" borderId="11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1" xfId="52" applyFont="1" applyFill="1" applyBorder="1" applyAlignment="1">
      <alignment horizontal="center" vertical="top" wrapText="1"/>
      <protection/>
    </xf>
    <xf numFmtId="0" fontId="39" fillId="0" borderId="0" xfId="0" applyFont="1" applyFill="1" applyAlignment="1">
      <alignment horizontal="center" vertical="top"/>
    </xf>
    <xf numFmtId="0" fontId="29" fillId="0" borderId="19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right" vertical="top"/>
    </xf>
    <xf numFmtId="0" fontId="38" fillId="0" borderId="31" xfId="0" applyFont="1" applyFill="1" applyBorder="1" applyAlignment="1">
      <alignment vertical="top"/>
    </xf>
    <xf numFmtId="0" fontId="39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29" fillId="0" borderId="32" xfId="0" applyFont="1" applyFill="1" applyBorder="1" applyAlignment="1">
      <alignment vertical="top" wrapText="1"/>
    </xf>
    <xf numFmtId="0" fontId="29" fillId="0" borderId="33" xfId="0" applyFont="1" applyFill="1" applyBorder="1" applyAlignment="1">
      <alignment vertical="top" wrapText="1"/>
    </xf>
    <xf numFmtId="0" fontId="29" fillId="0" borderId="34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/>
    </xf>
    <xf numFmtId="0" fontId="29" fillId="0" borderId="35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1" fontId="29" fillId="0" borderId="28" xfId="0" applyNumberFormat="1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25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vertical="top"/>
    </xf>
    <xf numFmtId="0" fontId="29" fillId="0" borderId="37" xfId="0" applyFont="1" applyFill="1" applyBorder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0" fontId="29" fillId="0" borderId="39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right" vertical="top"/>
    </xf>
    <xf numFmtId="0" fontId="0" fillId="0" borderId="12" xfId="0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right" vertical="top"/>
    </xf>
    <xf numFmtId="0" fontId="29" fillId="0" borderId="19" xfId="0" applyFont="1" applyFill="1" applyBorder="1" applyAlignment="1">
      <alignment horizontal="right" vertical="top"/>
    </xf>
    <xf numFmtId="0" fontId="29" fillId="0" borderId="19" xfId="0" applyFont="1" applyFill="1" applyBorder="1" applyAlignment="1">
      <alignment horizontal="center" vertical="top"/>
    </xf>
    <xf numFmtId="0" fontId="29" fillId="0" borderId="22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right" vertical="top"/>
    </xf>
    <xf numFmtId="0" fontId="29" fillId="0" borderId="11" xfId="0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top"/>
    </xf>
    <xf numFmtId="2" fontId="0" fillId="0" borderId="17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left" vertical="top" wrapText="1"/>
    </xf>
    <xf numFmtId="2" fontId="0" fillId="0" borderId="15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2" fontId="0" fillId="0" borderId="16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2" fontId="0" fillId="0" borderId="18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2" fontId="0" fillId="0" borderId="40" xfId="0" applyNumberFormat="1" applyFill="1" applyBorder="1" applyAlignment="1">
      <alignment horizontal="center" vertical="top"/>
    </xf>
    <xf numFmtId="2" fontId="0" fillId="0" borderId="41" xfId="0" applyNumberFormat="1" applyFill="1" applyBorder="1" applyAlignment="1">
      <alignment horizontal="center" vertical="top"/>
    </xf>
    <xf numFmtId="2" fontId="29" fillId="0" borderId="27" xfId="0" applyNumberFormat="1" applyFont="1" applyFill="1" applyBorder="1" applyAlignment="1">
      <alignment horizontal="center" vertical="top"/>
    </xf>
    <xf numFmtId="2" fontId="29" fillId="0" borderId="42" xfId="0" applyNumberFormat="1" applyFont="1" applyFill="1" applyBorder="1" applyAlignment="1">
      <alignment horizontal="center" vertical="top"/>
    </xf>
    <xf numFmtId="2" fontId="29" fillId="0" borderId="24" xfId="0" applyNumberFormat="1" applyFont="1" applyFill="1" applyBorder="1" applyAlignment="1">
      <alignment horizontal="center" vertical="top"/>
    </xf>
    <xf numFmtId="2" fontId="29" fillId="0" borderId="40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right" vertical="top"/>
    </xf>
    <xf numFmtId="0" fontId="0" fillId="0" borderId="25" xfId="0" applyFont="1" applyFill="1" applyBorder="1" applyAlignment="1">
      <alignment horizontal="left" vertical="top" wrapText="1"/>
    </xf>
    <xf numFmtId="0" fontId="29" fillId="0" borderId="2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center" vertical="top"/>
    </xf>
    <xf numFmtId="2" fontId="0" fillId="0" borderId="24" xfId="0" applyNumberFormat="1" applyFont="1" applyFill="1" applyBorder="1" applyAlignment="1">
      <alignment horizontal="center" vertical="top"/>
    </xf>
    <xf numFmtId="2" fontId="0" fillId="0" borderId="25" xfId="0" applyNumberFormat="1" applyFont="1" applyFill="1" applyBorder="1" applyAlignment="1">
      <alignment horizontal="center" vertical="top"/>
    </xf>
    <xf numFmtId="1" fontId="39" fillId="0" borderId="0" xfId="0" applyNumberFormat="1" applyFont="1" applyFill="1" applyAlignment="1">
      <alignment vertical="top"/>
    </xf>
    <xf numFmtId="1" fontId="38" fillId="0" borderId="0" xfId="0" applyNumberFormat="1" applyFont="1" applyFill="1" applyBorder="1" applyAlignment="1">
      <alignment vertical="top"/>
    </xf>
    <xf numFmtId="1" fontId="29" fillId="0" borderId="29" xfId="0" applyNumberFormat="1" applyFont="1" applyFill="1" applyBorder="1" applyAlignment="1">
      <alignment horizontal="center" vertical="top" wrapText="1"/>
    </xf>
    <xf numFmtId="0" fontId="29" fillId="0" borderId="43" xfId="0" applyFont="1" applyFill="1" applyBorder="1" applyAlignment="1">
      <alignment horizontal="center" vertical="top" wrapText="1"/>
    </xf>
    <xf numFmtId="0" fontId="29" fillId="0" borderId="44" xfId="0" applyFont="1" applyFill="1" applyBorder="1" applyAlignment="1">
      <alignment horizontal="center" vertical="top" wrapText="1"/>
    </xf>
    <xf numFmtId="0" fontId="29" fillId="0" borderId="45" xfId="0" applyFont="1" applyFill="1" applyBorder="1" applyAlignment="1">
      <alignment horizontal="center" vertical="top" wrapText="1"/>
    </xf>
    <xf numFmtId="0" fontId="29" fillId="0" borderId="46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/>
    </xf>
    <xf numFmtId="0" fontId="40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center" vertical="top"/>
    </xf>
    <xf numFmtId="0" fontId="29" fillId="0" borderId="33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3"/>
  <sheetViews>
    <sheetView tabSelected="1" zoomScale="85" zoomScaleNormal="85" zoomScalePageLayoutView="0" workbookViewId="0" topLeftCell="A1">
      <pane xSplit="8" ySplit="8" topLeftCell="I81" activePane="bottomRight" state="frozen"/>
      <selection pane="topLeft" activeCell="A1" sqref="A1"/>
      <selection pane="topRight" activeCell="I1" sqref="I1"/>
      <selection pane="bottomLeft" activeCell="A9" sqref="A9"/>
      <selection pane="bottomRight" activeCell="D90" sqref="D90:H90"/>
    </sheetView>
  </sheetViews>
  <sheetFormatPr defaultColWidth="8.8515625" defaultRowHeight="15"/>
  <cols>
    <col min="1" max="1" width="4.28125" style="1" customWidth="1"/>
    <col min="2" max="2" width="4.28125" style="1" hidden="1" customWidth="1"/>
    <col min="3" max="3" width="8.00390625" style="3" customWidth="1"/>
    <col min="4" max="4" width="21.8515625" style="1" customWidth="1"/>
    <col min="5" max="5" width="9.00390625" style="3" customWidth="1"/>
    <col min="6" max="6" width="7.7109375" style="3" bestFit="1" customWidth="1"/>
    <col min="7" max="7" width="19.57421875" style="1" customWidth="1"/>
    <col min="8" max="8" width="16.00390625" style="1" customWidth="1"/>
    <col min="9" max="9" width="6.57421875" style="1" hidden="1" customWidth="1"/>
    <col min="10" max="10" width="5.421875" style="1" hidden="1" customWidth="1"/>
    <col min="11" max="11" width="8.57421875" style="1" hidden="1" customWidth="1"/>
    <col min="12" max="12" width="7.00390625" style="1" hidden="1" customWidth="1"/>
    <col min="13" max="13" width="12.140625" style="3" customWidth="1"/>
    <col min="14" max="14" width="12.140625" style="9" customWidth="1"/>
    <col min="15" max="18" width="5.28125" style="9" hidden="1" customWidth="1"/>
    <col min="19" max="19" width="12.140625" style="3" customWidth="1"/>
    <col min="20" max="20" width="6.57421875" style="3" hidden="1" customWidth="1"/>
    <col min="21" max="21" width="6.00390625" style="3" hidden="1" customWidth="1"/>
    <col min="22" max="22" width="8.57421875" style="3" hidden="1" customWidth="1"/>
    <col min="23" max="23" width="6.00390625" style="3" hidden="1" customWidth="1"/>
    <col min="24" max="24" width="12.140625" style="3" customWidth="1"/>
    <col min="25" max="25" width="12.140625" style="9" customWidth="1"/>
    <col min="26" max="29" width="4.57421875" style="9" hidden="1" customWidth="1"/>
    <col min="30" max="31" width="12.140625" style="3" customWidth="1"/>
    <col min="32" max="16384" width="8.8515625" style="1" customWidth="1"/>
  </cols>
  <sheetData>
    <row r="1" spans="1:31" ht="15.75">
      <c r="A1" s="64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129"/>
      <c r="O1" s="65"/>
      <c r="P1" s="65"/>
      <c r="Q1" s="65"/>
      <c r="R1" s="65"/>
      <c r="S1" s="65"/>
      <c r="T1" s="65"/>
      <c r="U1" s="65"/>
      <c r="V1" s="65"/>
      <c r="W1" s="65"/>
      <c r="X1" s="65"/>
      <c r="Y1" s="129"/>
      <c r="Z1" s="65"/>
      <c r="AA1" s="65"/>
      <c r="AB1" s="65"/>
      <c r="AC1" s="65"/>
      <c r="AD1" s="65"/>
      <c r="AE1" s="59"/>
    </row>
    <row r="2" spans="1:31" ht="18.75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ht="15">
      <c r="A3" s="66" t="s">
        <v>21</v>
      </c>
      <c r="B3" s="66"/>
      <c r="C3" s="66"/>
      <c r="D3" s="66"/>
      <c r="E3" s="142" t="s">
        <v>15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23.25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6" spans="1:17" ht="19.5" thickBot="1">
      <c r="A6" s="63" t="s">
        <v>12</v>
      </c>
      <c r="B6" s="63"/>
      <c r="C6" s="63"/>
      <c r="D6" s="63"/>
      <c r="E6" s="63"/>
      <c r="F6" s="63"/>
      <c r="G6" s="63"/>
      <c r="H6" s="63"/>
      <c r="I6" s="81"/>
      <c r="J6" s="81"/>
      <c r="K6" s="81"/>
      <c r="L6" s="81"/>
      <c r="M6" s="81"/>
      <c r="N6" s="130"/>
      <c r="O6" s="7"/>
      <c r="P6" s="7"/>
      <c r="Q6" s="7"/>
    </row>
    <row r="7" spans="1:31" ht="15">
      <c r="A7" s="67" t="s">
        <v>5</v>
      </c>
      <c r="B7" s="45"/>
      <c r="C7" s="144" t="s">
        <v>26</v>
      </c>
      <c r="D7" s="68" t="s">
        <v>0</v>
      </c>
      <c r="E7" s="68" t="s">
        <v>1</v>
      </c>
      <c r="F7" s="68" t="s">
        <v>2</v>
      </c>
      <c r="G7" s="68" t="s">
        <v>3</v>
      </c>
      <c r="H7" s="69" t="s">
        <v>4</v>
      </c>
      <c r="I7" s="146" t="s">
        <v>17</v>
      </c>
      <c r="J7" s="147"/>
      <c r="K7" s="148" t="s">
        <v>18</v>
      </c>
      <c r="L7" s="147"/>
      <c r="M7" s="148" t="s">
        <v>7</v>
      </c>
      <c r="N7" s="139"/>
      <c r="O7" s="139"/>
      <c r="P7" s="139"/>
      <c r="Q7" s="139"/>
      <c r="R7" s="139"/>
      <c r="S7" s="140"/>
      <c r="T7" s="146" t="s">
        <v>17</v>
      </c>
      <c r="U7" s="147"/>
      <c r="V7" s="148" t="s">
        <v>18</v>
      </c>
      <c r="W7" s="147"/>
      <c r="X7" s="139" t="s">
        <v>10</v>
      </c>
      <c r="Y7" s="139"/>
      <c r="Z7" s="139"/>
      <c r="AA7" s="139"/>
      <c r="AB7" s="139"/>
      <c r="AC7" s="139"/>
      <c r="AD7" s="140"/>
      <c r="AE7" s="132" t="s">
        <v>11</v>
      </c>
    </row>
    <row r="8" spans="1:31" ht="15.75" thickBot="1">
      <c r="A8" s="82"/>
      <c r="B8" s="49"/>
      <c r="C8" s="145"/>
      <c r="D8" s="83"/>
      <c r="E8" s="83"/>
      <c r="F8" s="83"/>
      <c r="G8" s="83"/>
      <c r="H8" s="84"/>
      <c r="I8" s="72" t="s">
        <v>19</v>
      </c>
      <c r="J8" s="48" t="s">
        <v>20</v>
      </c>
      <c r="K8" s="48" t="s">
        <v>19</v>
      </c>
      <c r="L8" s="50" t="s">
        <v>20</v>
      </c>
      <c r="M8" s="49" t="s">
        <v>8</v>
      </c>
      <c r="N8" s="131" t="s">
        <v>153</v>
      </c>
      <c r="O8" s="74">
        <v>1</v>
      </c>
      <c r="P8" s="74">
        <v>2</v>
      </c>
      <c r="Q8" s="74">
        <v>3</v>
      </c>
      <c r="R8" s="74">
        <v>4</v>
      </c>
      <c r="S8" s="75" t="s">
        <v>9</v>
      </c>
      <c r="T8" s="72" t="s">
        <v>19</v>
      </c>
      <c r="U8" s="48" t="s">
        <v>20</v>
      </c>
      <c r="V8" s="48" t="s">
        <v>19</v>
      </c>
      <c r="W8" s="48" t="s">
        <v>20</v>
      </c>
      <c r="X8" s="49" t="s">
        <v>8</v>
      </c>
      <c r="Y8" s="131" t="s">
        <v>153</v>
      </c>
      <c r="Z8" s="74">
        <v>1</v>
      </c>
      <c r="AA8" s="74">
        <v>2</v>
      </c>
      <c r="AB8" s="74">
        <v>3</v>
      </c>
      <c r="AC8" s="74">
        <v>4</v>
      </c>
      <c r="AD8" s="75" t="s">
        <v>9</v>
      </c>
      <c r="AE8" s="133"/>
    </row>
    <row r="9" spans="1:31" ht="60">
      <c r="A9" s="91">
        <v>1</v>
      </c>
      <c r="B9" s="92" t="s">
        <v>145</v>
      </c>
      <c r="C9" s="93">
        <v>218</v>
      </c>
      <c r="D9" s="25" t="s">
        <v>95</v>
      </c>
      <c r="E9" s="60">
        <v>2001</v>
      </c>
      <c r="F9" s="60" t="s">
        <v>96</v>
      </c>
      <c r="G9" s="25" t="s">
        <v>97</v>
      </c>
      <c r="H9" s="94" t="s">
        <v>137</v>
      </c>
      <c r="I9" s="26"/>
      <c r="J9" s="25"/>
      <c r="K9" s="25"/>
      <c r="L9" s="44"/>
      <c r="M9" s="29">
        <v>83.25</v>
      </c>
      <c r="N9" s="28">
        <f>SUM(O9:R9)</f>
        <v>4</v>
      </c>
      <c r="O9" s="28"/>
      <c r="P9" s="28"/>
      <c r="Q9" s="28">
        <v>4</v>
      </c>
      <c r="R9" s="28"/>
      <c r="S9" s="115">
        <f aca="true" t="shared" si="0" ref="S9:S24">M9+SUM(O9:R9)</f>
        <v>87.25</v>
      </c>
      <c r="T9" s="95">
        <v>19</v>
      </c>
      <c r="U9" s="25">
        <v>30</v>
      </c>
      <c r="V9" s="25">
        <v>20</v>
      </c>
      <c r="W9" s="25">
        <v>46.53</v>
      </c>
      <c r="X9" s="27">
        <f aca="true" t="shared" si="1" ref="X9:X24">(V9*60+W9)-(T9*60+U9)</f>
        <v>76.52999999999997</v>
      </c>
      <c r="Y9" s="28">
        <f>SUM(Z9:AC9)</f>
        <v>2</v>
      </c>
      <c r="Z9" s="28">
        <v>0</v>
      </c>
      <c r="AA9" s="28">
        <v>0</v>
      </c>
      <c r="AB9" s="28">
        <v>2</v>
      </c>
      <c r="AC9" s="28"/>
      <c r="AD9" s="30">
        <f aca="true" t="shared" si="2" ref="AD9:AD24">X9+SUM(Z9:AC9)</f>
        <v>78.52999999999997</v>
      </c>
      <c r="AE9" s="31">
        <f aca="true" t="shared" si="3" ref="AE9:AE24">MIN(S9,AD9)</f>
        <v>78.52999999999997</v>
      </c>
    </row>
    <row r="10" spans="1:31" ht="15">
      <c r="A10" s="70">
        <v>2</v>
      </c>
      <c r="B10" s="96" t="s">
        <v>145</v>
      </c>
      <c r="C10" s="97">
        <v>111</v>
      </c>
      <c r="D10" s="32" t="s">
        <v>98</v>
      </c>
      <c r="E10" s="4">
        <v>2003</v>
      </c>
      <c r="F10" s="4">
        <v>1</v>
      </c>
      <c r="G10" s="32" t="s">
        <v>54</v>
      </c>
      <c r="H10" s="98" t="s">
        <v>55</v>
      </c>
      <c r="I10" s="42">
        <v>20</v>
      </c>
      <c r="J10" s="32">
        <v>0</v>
      </c>
      <c r="K10" s="32">
        <v>21</v>
      </c>
      <c r="L10" s="41">
        <v>17.13</v>
      </c>
      <c r="M10" s="34">
        <v>83.25</v>
      </c>
      <c r="N10" s="33">
        <f aca="true" t="shared" si="4" ref="N10:N24">SUM(O10:R10)</f>
        <v>6</v>
      </c>
      <c r="O10" s="33">
        <v>2</v>
      </c>
      <c r="P10" s="33">
        <v>2</v>
      </c>
      <c r="Q10" s="33">
        <v>2</v>
      </c>
      <c r="R10" s="33"/>
      <c r="S10" s="117">
        <f t="shared" si="0"/>
        <v>89.25</v>
      </c>
      <c r="T10" s="73">
        <v>43</v>
      </c>
      <c r="U10" s="4">
        <v>0</v>
      </c>
      <c r="V10" s="4">
        <v>44</v>
      </c>
      <c r="W10" s="4">
        <v>22.25</v>
      </c>
      <c r="X10" s="43">
        <f t="shared" si="1"/>
        <v>82.25</v>
      </c>
      <c r="Y10" s="33">
        <f aca="true" t="shared" si="5" ref="Y10:Y24">SUM(Z10:AC10)</f>
        <v>2</v>
      </c>
      <c r="Z10" s="33">
        <v>0</v>
      </c>
      <c r="AA10" s="33">
        <v>0</v>
      </c>
      <c r="AB10" s="33">
        <v>2</v>
      </c>
      <c r="AC10" s="33"/>
      <c r="AD10" s="35">
        <f t="shared" si="2"/>
        <v>84.25</v>
      </c>
      <c r="AE10" s="36">
        <f t="shared" si="3"/>
        <v>84.25</v>
      </c>
    </row>
    <row r="11" spans="1:31" ht="15">
      <c r="A11" s="70">
        <v>3</v>
      </c>
      <c r="B11" s="96" t="s">
        <v>145</v>
      </c>
      <c r="C11" s="97">
        <v>144</v>
      </c>
      <c r="D11" s="32" t="s">
        <v>88</v>
      </c>
      <c r="E11" s="4">
        <v>2001</v>
      </c>
      <c r="F11" s="4"/>
      <c r="G11" s="32" t="s">
        <v>89</v>
      </c>
      <c r="H11" s="98" t="s">
        <v>90</v>
      </c>
      <c r="I11" s="42">
        <v>12</v>
      </c>
      <c r="J11" s="32">
        <v>0</v>
      </c>
      <c r="K11" s="32">
        <v>13</v>
      </c>
      <c r="L11" s="41">
        <v>28.43</v>
      </c>
      <c r="M11" s="34">
        <f aca="true" t="shared" si="6" ref="M11:M24">(K11*60+L11)-(I11*60+J11)</f>
        <v>88.42999999999995</v>
      </c>
      <c r="N11" s="33">
        <f t="shared" si="4"/>
        <v>4</v>
      </c>
      <c r="O11" s="33">
        <v>0</v>
      </c>
      <c r="P11" s="33">
        <v>2</v>
      </c>
      <c r="Q11" s="33">
        <v>2</v>
      </c>
      <c r="R11" s="33"/>
      <c r="S11" s="117">
        <f t="shared" si="0"/>
        <v>92.42999999999995</v>
      </c>
      <c r="T11" s="73">
        <v>12</v>
      </c>
      <c r="U11" s="4">
        <v>30</v>
      </c>
      <c r="V11" s="4">
        <v>14</v>
      </c>
      <c r="W11" s="4">
        <v>1.62</v>
      </c>
      <c r="X11" s="43">
        <f t="shared" si="1"/>
        <v>91.62</v>
      </c>
      <c r="Y11" s="33">
        <f t="shared" si="5"/>
        <v>60</v>
      </c>
      <c r="Z11" s="33">
        <v>2</v>
      </c>
      <c r="AA11" s="33">
        <v>54</v>
      </c>
      <c r="AB11" s="33">
        <v>4</v>
      </c>
      <c r="AC11" s="33"/>
      <c r="AD11" s="35">
        <f t="shared" si="2"/>
        <v>151.62</v>
      </c>
      <c r="AE11" s="36">
        <f t="shared" si="3"/>
        <v>92.42999999999995</v>
      </c>
    </row>
    <row r="12" spans="1:31" ht="15">
      <c r="A12" s="55">
        <v>4</v>
      </c>
      <c r="B12" s="85" t="s">
        <v>145</v>
      </c>
      <c r="C12" s="86">
        <v>85</v>
      </c>
      <c r="D12" s="53" t="s">
        <v>85</v>
      </c>
      <c r="E12" s="52">
        <v>2001</v>
      </c>
      <c r="F12" s="52"/>
      <c r="G12" s="53" t="s">
        <v>42</v>
      </c>
      <c r="H12" s="54" t="s">
        <v>43</v>
      </c>
      <c r="I12" s="111">
        <v>31</v>
      </c>
      <c r="J12" s="53">
        <v>0</v>
      </c>
      <c r="K12" s="53">
        <v>32</v>
      </c>
      <c r="L12" s="51">
        <v>43.79</v>
      </c>
      <c r="M12" s="125">
        <f t="shared" si="6"/>
        <v>103.78999999999996</v>
      </c>
      <c r="N12" s="101">
        <f t="shared" si="4"/>
        <v>0</v>
      </c>
      <c r="O12" s="101">
        <v>0</v>
      </c>
      <c r="P12" s="101">
        <v>0</v>
      </c>
      <c r="Q12" s="101">
        <v>0</v>
      </c>
      <c r="R12" s="101"/>
      <c r="S12" s="127">
        <f t="shared" si="0"/>
        <v>103.78999999999996</v>
      </c>
      <c r="T12" s="57">
        <v>10</v>
      </c>
      <c r="U12" s="52">
        <v>30</v>
      </c>
      <c r="V12" s="52">
        <v>12</v>
      </c>
      <c r="W12" s="52">
        <v>2.78</v>
      </c>
      <c r="X12" s="100">
        <f t="shared" si="1"/>
        <v>92.77999999999997</v>
      </c>
      <c r="Y12" s="101">
        <f t="shared" si="5"/>
        <v>4</v>
      </c>
      <c r="Z12" s="101">
        <v>0</v>
      </c>
      <c r="AA12" s="101">
        <v>2</v>
      </c>
      <c r="AB12" s="101">
        <v>2</v>
      </c>
      <c r="AC12" s="101"/>
      <c r="AD12" s="102">
        <f t="shared" si="2"/>
        <v>96.77999999999997</v>
      </c>
      <c r="AE12" s="103">
        <f t="shared" si="3"/>
        <v>96.77999999999997</v>
      </c>
    </row>
    <row r="13" spans="1:31" ht="15">
      <c r="A13" s="55">
        <v>5</v>
      </c>
      <c r="B13" s="85" t="s">
        <v>145</v>
      </c>
      <c r="C13" s="86">
        <v>68</v>
      </c>
      <c r="D13" s="53" t="s">
        <v>87</v>
      </c>
      <c r="E13" s="52">
        <v>2001</v>
      </c>
      <c r="F13" s="52"/>
      <c r="G13" s="53" t="s">
        <v>52</v>
      </c>
      <c r="H13" s="54" t="s">
        <v>71</v>
      </c>
      <c r="I13" s="111">
        <v>24</v>
      </c>
      <c r="J13" s="53">
        <v>0</v>
      </c>
      <c r="K13" s="53">
        <v>25</v>
      </c>
      <c r="L13" s="51">
        <v>28.57</v>
      </c>
      <c r="M13" s="125">
        <f t="shared" si="6"/>
        <v>88.56999999999994</v>
      </c>
      <c r="N13" s="101">
        <f t="shared" si="4"/>
        <v>10</v>
      </c>
      <c r="O13" s="101">
        <v>0</v>
      </c>
      <c r="P13" s="101">
        <v>10</v>
      </c>
      <c r="Q13" s="101">
        <v>0</v>
      </c>
      <c r="R13" s="101"/>
      <c r="S13" s="127">
        <f t="shared" si="0"/>
        <v>98.56999999999994</v>
      </c>
      <c r="T13" s="57">
        <v>29</v>
      </c>
      <c r="U13" s="52">
        <v>30</v>
      </c>
      <c r="V13" s="52">
        <v>30</v>
      </c>
      <c r="W13" s="52">
        <v>58.7</v>
      </c>
      <c r="X13" s="100">
        <f t="shared" si="1"/>
        <v>88.70000000000005</v>
      </c>
      <c r="Y13" s="101">
        <f t="shared" si="5"/>
        <v>28</v>
      </c>
      <c r="Z13" s="101">
        <v>2</v>
      </c>
      <c r="AA13" s="101">
        <v>20</v>
      </c>
      <c r="AB13" s="101">
        <v>6</v>
      </c>
      <c r="AC13" s="101"/>
      <c r="AD13" s="102">
        <f t="shared" si="2"/>
        <v>116.70000000000005</v>
      </c>
      <c r="AE13" s="103">
        <f t="shared" si="3"/>
        <v>98.56999999999994</v>
      </c>
    </row>
    <row r="14" spans="1:31" ht="15">
      <c r="A14" s="55">
        <v>6</v>
      </c>
      <c r="B14" s="85" t="s">
        <v>145</v>
      </c>
      <c r="C14" s="86">
        <v>35</v>
      </c>
      <c r="D14" s="53" t="s">
        <v>86</v>
      </c>
      <c r="E14" s="52">
        <v>2002</v>
      </c>
      <c r="F14" s="52"/>
      <c r="G14" s="53" t="s">
        <v>52</v>
      </c>
      <c r="H14" s="54" t="s">
        <v>71</v>
      </c>
      <c r="I14" s="111">
        <v>3</v>
      </c>
      <c r="J14" s="53">
        <v>30</v>
      </c>
      <c r="K14" s="53">
        <v>5</v>
      </c>
      <c r="L14" s="51">
        <v>6.76</v>
      </c>
      <c r="M14" s="125">
        <f t="shared" si="6"/>
        <v>96.75999999999999</v>
      </c>
      <c r="N14" s="101">
        <f t="shared" si="4"/>
        <v>8</v>
      </c>
      <c r="O14" s="101">
        <v>0</v>
      </c>
      <c r="P14" s="101">
        <v>4</v>
      </c>
      <c r="Q14" s="101">
        <v>4</v>
      </c>
      <c r="R14" s="101"/>
      <c r="S14" s="127">
        <f t="shared" si="0"/>
        <v>104.75999999999999</v>
      </c>
      <c r="T14" s="57">
        <v>15</v>
      </c>
      <c r="U14" s="52">
        <v>0</v>
      </c>
      <c r="V14" s="52">
        <v>16</v>
      </c>
      <c r="W14" s="52">
        <v>46</v>
      </c>
      <c r="X14" s="100">
        <f t="shared" si="1"/>
        <v>106</v>
      </c>
      <c r="Y14" s="101">
        <f t="shared" si="5"/>
        <v>2</v>
      </c>
      <c r="Z14" s="101">
        <v>0</v>
      </c>
      <c r="AA14" s="101">
        <v>2</v>
      </c>
      <c r="AB14" s="101">
        <v>0</v>
      </c>
      <c r="AC14" s="101"/>
      <c r="AD14" s="102">
        <f t="shared" si="2"/>
        <v>108</v>
      </c>
      <c r="AE14" s="103">
        <f t="shared" si="3"/>
        <v>104.75999999999999</v>
      </c>
    </row>
    <row r="15" spans="1:31" ht="15">
      <c r="A15" s="55">
        <v>7</v>
      </c>
      <c r="B15" s="85" t="s">
        <v>145</v>
      </c>
      <c r="C15" s="86">
        <v>207</v>
      </c>
      <c r="D15" s="53" t="s">
        <v>82</v>
      </c>
      <c r="E15" s="52">
        <v>2001</v>
      </c>
      <c r="F15" s="52">
        <v>3</v>
      </c>
      <c r="G15" s="53" t="s">
        <v>83</v>
      </c>
      <c r="H15" s="54" t="s">
        <v>84</v>
      </c>
      <c r="I15" s="111">
        <v>9</v>
      </c>
      <c r="J15" s="53">
        <v>0</v>
      </c>
      <c r="K15" s="53">
        <v>10</v>
      </c>
      <c r="L15" s="51">
        <v>52.61</v>
      </c>
      <c r="M15" s="125">
        <f t="shared" si="6"/>
        <v>112.61000000000001</v>
      </c>
      <c r="N15" s="101">
        <f t="shared" si="4"/>
        <v>2</v>
      </c>
      <c r="O15" s="101">
        <v>0</v>
      </c>
      <c r="P15" s="101">
        <v>0</v>
      </c>
      <c r="Q15" s="101">
        <v>2</v>
      </c>
      <c r="R15" s="101"/>
      <c r="S15" s="127">
        <f t="shared" si="0"/>
        <v>114.61000000000001</v>
      </c>
      <c r="T15" s="57">
        <v>30</v>
      </c>
      <c r="U15" s="52">
        <v>30</v>
      </c>
      <c r="V15" s="52">
        <v>32</v>
      </c>
      <c r="W15" s="52">
        <v>24.75</v>
      </c>
      <c r="X15" s="100">
        <f t="shared" si="1"/>
        <v>114.75</v>
      </c>
      <c r="Y15" s="101">
        <f t="shared" si="5"/>
        <v>6</v>
      </c>
      <c r="Z15" s="101">
        <v>6</v>
      </c>
      <c r="AA15" s="101">
        <v>0</v>
      </c>
      <c r="AB15" s="101">
        <v>0</v>
      </c>
      <c r="AC15" s="101"/>
      <c r="AD15" s="102">
        <f t="shared" si="2"/>
        <v>120.75</v>
      </c>
      <c r="AE15" s="103">
        <f t="shared" si="3"/>
        <v>114.61000000000001</v>
      </c>
    </row>
    <row r="16" spans="1:31" ht="45">
      <c r="A16" s="55">
        <v>8</v>
      </c>
      <c r="B16" s="85" t="s">
        <v>145</v>
      </c>
      <c r="C16" s="86">
        <v>159</v>
      </c>
      <c r="D16" s="53" t="s">
        <v>142</v>
      </c>
      <c r="E16" s="52">
        <v>2001</v>
      </c>
      <c r="F16" s="52"/>
      <c r="G16" s="53" t="s">
        <v>100</v>
      </c>
      <c r="H16" s="54" t="s">
        <v>136</v>
      </c>
      <c r="I16" s="111">
        <v>24</v>
      </c>
      <c r="J16" s="53">
        <v>0</v>
      </c>
      <c r="K16" s="53">
        <v>25</v>
      </c>
      <c r="L16" s="51">
        <v>58.08</v>
      </c>
      <c r="M16" s="125">
        <f t="shared" si="6"/>
        <v>118.07999999999993</v>
      </c>
      <c r="N16" s="101">
        <f t="shared" si="4"/>
        <v>4</v>
      </c>
      <c r="O16" s="101">
        <v>0</v>
      </c>
      <c r="P16" s="101">
        <v>4</v>
      </c>
      <c r="Q16" s="101">
        <v>0</v>
      </c>
      <c r="R16" s="101"/>
      <c r="S16" s="127">
        <f t="shared" si="0"/>
        <v>122.07999999999993</v>
      </c>
      <c r="T16" s="57">
        <v>9</v>
      </c>
      <c r="U16" s="52">
        <v>30</v>
      </c>
      <c r="V16" s="52">
        <v>11</v>
      </c>
      <c r="W16" s="52">
        <v>38.11</v>
      </c>
      <c r="X16" s="100">
        <f t="shared" si="1"/>
        <v>128.11</v>
      </c>
      <c r="Y16" s="101">
        <f t="shared" si="5"/>
        <v>2</v>
      </c>
      <c r="Z16" s="101">
        <v>0</v>
      </c>
      <c r="AA16" s="101">
        <v>0</v>
      </c>
      <c r="AB16" s="101">
        <v>2</v>
      </c>
      <c r="AC16" s="101"/>
      <c r="AD16" s="102">
        <f t="shared" si="2"/>
        <v>130.11</v>
      </c>
      <c r="AE16" s="103">
        <f t="shared" si="3"/>
        <v>122.07999999999993</v>
      </c>
    </row>
    <row r="17" spans="1:31" ht="15">
      <c r="A17" s="55">
        <v>9</v>
      </c>
      <c r="B17" s="85" t="s">
        <v>145</v>
      </c>
      <c r="C17" s="86">
        <v>99</v>
      </c>
      <c r="D17" s="53" t="s">
        <v>79</v>
      </c>
      <c r="E17" s="52">
        <v>2002</v>
      </c>
      <c r="F17" s="52">
        <v>3</v>
      </c>
      <c r="G17" s="53" t="s">
        <v>78</v>
      </c>
      <c r="H17" s="54" t="s">
        <v>80</v>
      </c>
      <c r="I17" s="111">
        <v>28</v>
      </c>
      <c r="J17" s="53">
        <v>0</v>
      </c>
      <c r="K17" s="53">
        <v>30</v>
      </c>
      <c r="L17" s="51">
        <v>12.01</v>
      </c>
      <c r="M17" s="125">
        <f t="shared" si="6"/>
        <v>132.01</v>
      </c>
      <c r="N17" s="101">
        <f t="shared" si="4"/>
        <v>104</v>
      </c>
      <c r="O17" s="101">
        <v>100</v>
      </c>
      <c r="P17" s="101">
        <v>0</v>
      </c>
      <c r="Q17" s="101">
        <v>4</v>
      </c>
      <c r="R17" s="101"/>
      <c r="S17" s="127">
        <f t="shared" si="0"/>
        <v>236.01</v>
      </c>
      <c r="T17" s="57">
        <v>44</v>
      </c>
      <c r="U17" s="52">
        <v>0</v>
      </c>
      <c r="V17" s="52">
        <v>46</v>
      </c>
      <c r="W17" s="52">
        <v>6.3</v>
      </c>
      <c r="X17" s="100">
        <f t="shared" si="1"/>
        <v>126.30000000000018</v>
      </c>
      <c r="Y17" s="101">
        <f t="shared" si="5"/>
        <v>4</v>
      </c>
      <c r="Z17" s="101">
        <v>0</v>
      </c>
      <c r="AA17" s="101">
        <v>4</v>
      </c>
      <c r="AB17" s="101">
        <v>0</v>
      </c>
      <c r="AC17" s="101"/>
      <c r="AD17" s="102">
        <f t="shared" si="2"/>
        <v>130.30000000000018</v>
      </c>
      <c r="AE17" s="103">
        <f t="shared" si="3"/>
        <v>130.30000000000018</v>
      </c>
    </row>
    <row r="18" spans="1:31" ht="15">
      <c r="A18" s="55">
        <v>10</v>
      </c>
      <c r="B18" s="85" t="s">
        <v>145</v>
      </c>
      <c r="C18" s="86">
        <v>114</v>
      </c>
      <c r="D18" s="53" t="s">
        <v>81</v>
      </c>
      <c r="E18" s="52">
        <v>2002</v>
      </c>
      <c r="F18" s="52">
        <v>3</v>
      </c>
      <c r="G18" s="53" t="s">
        <v>78</v>
      </c>
      <c r="H18" s="54" t="s">
        <v>80</v>
      </c>
      <c r="I18" s="111">
        <v>33</v>
      </c>
      <c r="J18" s="53">
        <v>0</v>
      </c>
      <c r="K18" s="53">
        <v>34</v>
      </c>
      <c r="L18" s="51">
        <v>59.4</v>
      </c>
      <c r="M18" s="125">
        <f t="shared" si="6"/>
        <v>119.40000000000009</v>
      </c>
      <c r="N18" s="101">
        <f t="shared" si="4"/>
        <v>210</v>
      </c>
      <c r="O18" s="101">
        <v>54</v>
      </c>
      <c r="P18" s="101">
        <v>4</v>
      </c>
      <c r="Q18" s="101">
        <v>152</v>
      </c>
      <c r="R18" s="101"/>
      <c r="S18" s="127">
        <f t="shared" si="0"/>
        <v>329.4000000000001</v>
      </c>
      <c r="T18" s="57">
        <v>56</v>
      </c>
      <c r="U18" s="52">
        <v>30</v>
      </c>
      <c r="V18" s="52">
        <v>58</v>
      </c>
      <c r="W18" s="52">
        <v>15.94</v>
      </c>
      <c r="X18" s="100">
        <f t="shared" si="1"/>
        <v>105.94000000000005</v>
      </c>
      <c r="Y18" s="101">
        <f t="shared" si="5"/>
        <v>58</v>
      </c>
      <c r="Z18" s="101">
        <v>2</v>
      </c>
      <c r="AA18" s="101">
        <v>54</v>
      </c>
      <c r="AB18" s="101">
        <v>2</v>
      </c>
      <c r="AC18" s="101"/>
      <c r="AD18" s="102">
        <f t="shared" si="2"/>
        <v>163.94000000000005</v>
      </c>
      <c r="AE18" s="103">
        <f t="shared" si="3"/>
        <v>163.94000000000005</v>
      </c>
    </row>
    <row r="19" spans="1:31" ht="15">
      <c r="A19" s="55">
        <v>11</v>
      </c>
      <c r="B19" s="85" t="s">
        <v>145</v>
      </c>
      <c r="C19" s="86">
        <v>172</v>
      </c>
      <c r="D19" s="53" t="s">
        <v>91</v>
      </c>
      <c r="E19" s="52">
        <v>2002</v>
      </c>
      <c r="F19" s="52"/>
      <c r="G19" s="53" t="s">
        <v>52</v>
      </c>
      <c r="H19" s="54" t="s">
        <v>48</v>
      </c>
      <c r="I19" s="111">
        <v>25</v>
      </c>
      <c r="J19" s="53">
        <v>0</v>
      </c>
      <c r="K19" s="53">
        <v>27</v>
      </c>
      <c r="L19" s="51">
        <v>19.04</v>
      </c>
      <c r="M19" s="125">
        <f t="shared" si="6"/>
        <v>139.03999999999996</v>
      </c>
      <c r="N19" s="101">
        <f t="shared" si="4"/>
        <v>252</v>
      </c>
      <c r="O19" s="101">
        <v>100</v>
      </c>
      <c r="P19" s="101">
        <v>0</v>
      </c>
      <c r="Q19" s="101">
        <v>102</v>
      </c>
      <c r="R19" s="101">
        <v>50</v>
      </c>
      <c r="S19" s="127">
        <f t="shared" si="0"/>
        <v>391.03999999999996</v>
      </c>
      <c r="T19" s="57">
        <v>22</v>
      </c>
      <c r="U19" s="52">
        <v>0</v>
      </c>
      <c r="V19" s="52">
        <v>24</v>
      </c>
      <c r="W19" s="52">
        <v>40.6</v>
      </c>
      <c r="X19" s="100">
        <f t="shared" si="1"/>
        <v>160.5999999999999</v>
      </c>
      <c r="Y19" s="101">
        <f t="shared" si="5"/>
        <v>4</v>
      </c>
      <c r="Z19" s="101">
        <v>0</v>
      </c>
      <c r="AA19" s="101">
        <v>0</v>
      </c>
      <c r="AB19" s="101">
        <v>4</v>
      </c>
      <c r="AC19" s="101"/>
      <c r="AD19" s="102">
        <f t="shared" si="2"/>
        <v>164.5999999999999</v>
      </c>
      <c r="AE19" s="103">
        <f t="shared" si="3"/>
        <v>164.5999999999999</v>
      </c>
    </row>
    <row r="20" spans="1:31" ht="15">
      <c r="A20" s="55">
        <v>12</v>
      </c>
      <c r="B20" s="85" t="s">
        <v>145</v>
      </c>
      <c r="C20" s="86">
        <v>143</v>
      </c>
      <c r="D20" s="53" t="s">
        <v>99</v>
      </c>
      <c r="E20" s="52">
        <v>2001</v>
      </c>
      <c r="F20" s="52"/>
      <c r="G20" s="53" t="s">
        <v>54</v>
      </c>
      <c r="H20" s="54" t="s">
        <v>55</v>
      </c>
      <c r="I20" s="111">
        <v>16</v>
      </c>
      <c r="J20" s="53">
        <v>30</v>
      </c>
      <c r="K20" s="53">
        <v>18</v>
      </c>
      <c r="L20" s="51">
        <v>35.68</v>
      </c>
      <c r="M20" s="125">
        <f t="shared" si="6"/>
        <v>125.68000000000006</v>
      </c>
      <c r="N20" s="101">
        <f t="shared" si="4"/>
        <v>110</v>
      </c>
      <c r="O20" s="101">
        <v>2</v>
      </c>
      <c r="P20" s="101">
        <v>106</v>
      </c>
      <c r="Q20" s="101">
        <v>2</v>
      </c>
      <c r="R20" s="101"/>
      <c r="S20" s="127">
        <f t="shared" si="0"/>
        <v>235.68000000000006</v>
      </c>
      <c r="T20" s="57">
        <v>36</v>
      </c>
      <c r="U20" s="52">
        <v>0</v>
      </c>
      <c r="V20" s="52">
        <v>37</v>
      </c>
      <c r="W20" s="52">
        <v>56.64</v>
      </c>
      <c r="X20" s="100">
        <f t="shared" si="1"/>
        <v>116.63999999999987</v>
      </c>
      <c r="Y20" s="101">
        <f t="shared" si="5"/>
        <v>58</v>
      </c>
      <c r="Z20" s="101">
        <v>4</v>
      </c>
      <c r="AA20" s="101">
        <v>2</v>
      </c>
      <c r="AB20" s="101">
        <v>52</v>
      </c>
      <c r="AC20" s="101"/>
      <c r="AD20" s="102">
        <f t="shared" si="2"/>
        <v>174.63999999999987</v>
      </c>
      <c r="AE20" s="103">
        <f t="shared" si="3"/>
        <v>174.63999999999987</v>
      </c>
    </row>
    <row r="21" spans="1:31" ht="15">
      <c r="A21" s="55">
        <v>13</v>
      </c>
      <c r="B21" s="85" t="s">
        <v>145</v>
      </c>
      <c r="C21" s="86">
        <v>96</v>
      </c>
      <c r="D21" s="53" t="s">
        <v>77</v>
      </c>
      <c r="E21" s="52">
        <v>2002</v>
      </c>
      <c r="F21" s="52">
        <v>2</v>
      </c>
      <c r="G21" s="53" t="s">
        <v>78</v>
      </c>
      <c r="H21" s="54" t="s">
        <v>80</v>
      </c>
      <c r="I21" s="111">
        <v>30</v>
      </c>
      <c r="J21" s="53">
        <v>0</v>
      </c>
      <c r="K21" s="53">
        <v>31</v>
      </c>
      <c r="L21" s="51">
        <v>45.49</v>
      </c>
      <c r="M21" s="125">
        <f t="shared" si="6"/>
        <v>105.49000000000001</v>
      </c>
      <c r="N21" s="101">
        <f t="shared" si="4"/>
        <v>106</v>
      </c>
      <c r="O21" s="101">
        <v>52</v>
      </c>
      <c r="P21" s="101">
        <v>0</v>
      </c>
      <c r="Q21" s="101">
        <v>54</v>
      </c>
      <c r="R21" s="101"/>
      <c r="S21" s="127">
        <f t="shared" si="0"/>
        <v>211.49</v>
      </c>
      <c r="T21" s="57">
        <v>56</v>
      </c>
      <c r="U21" s="52">
        <v>0</v>
      </c>
      <c r="V21" s="52">
        <v>57</v>
      </c>
      <c r="W21" s="52">
        <v>38.64</v>
      </c>
      <c r="X21" s="100">
        <f t="shared" si="1"/>
        <v>98.63999999999987</v>
      </c>
      <c r="Y21" s="101">
        <f t="shared" si="5"/>
        <v>156</v>
      </c>
      <c r="Z21" s="101">
        <v>0</v>
      </c>
      <c r="AA21" s="101">
        <v>54</v>
      </c>
      <c r="AB21" s="101">
        <v>102</v>
      </c>
      <c r="AC21" s="101"/>
      <c r="AD21" s="102">
        <f t="shared" si="2"/>
        <v>254.63999999999987</v>
      </c>
      <c r="AE21" s="103">
        <f t="shared" si="3"/>
        <v>211.49</v>
      </c>
    </row>
    <row r="22" spans="1:31" ht="15">
      <c r="A22" s="55">
        <v>14</v>
      </c>
      <c r="B22" s="85" t="s">
        <v>145</v>
      </c>
      <c r="C22" s="86">
        <v>131</v>
      </c>
      <c r="D22" s="53" t="s">
        <v>32</v>
      </c>
      <c r="E22" s="52">
        <v>2002</v>
      </c>
      <c r="F22" s="52" t="s">
        <v>33</v>
      </c>
      <c r="G22" s="53" t="s">
        <v>34</v>
      </c>
      <c r="H22" s="54" t="s">
        <v>35</v>
      </c>
      <c r="I22" s="111">
        <v>29</v>
      </c>
      <c r="J22" s="53">
        <v>30</v>
      </c>
      <c r="K22" s="53">
        <v>31</v>
      </c>
      <c r="L22" s="51">
        <v>42.6</v>
      </c>
      <c r="M22" s="125">
        <f t="shared" si="6"/>
        <v>132.5999999999999</v>
      </c>
      <c r="N22" s="101">
        <f t="shared" si="4"/>
        <v>104</v>
      </c>
      <c r="O22" s="101">
        <v>2</v>
      </c>
      <c r="P22" s="101">
        <v>0</v>
      </c>
      <c r="Q22" s="101">
        <v>52</v>
      </c>
      <c r="R22" s="101">
        <v>50</v>
      </c>
      <c r="S22" s="127">
        <f t="shared" si="0"/>
        <v>236.5999999999999</v>
      </c>
      <c r="T22" s="57">
        <v>58</v>
      </c>
      <c r="U22" s="52">
        <v>30</v>
      </c>
      <c r="V22" s="52">
        <v>60</v>
      </c>
      <c r="W22" s="52">
        <v>24.4</v>
      </c>
      <c r="X22" s="100">
        <f t="shared" si="1"/>
        <v>114.40000000000009</v>
      </c>
      <c r="Y22" s="101">
        <f t="shared" si="5"/>
        <v>156</v>
      </c>
      <c r="Z22" s="101">
        <v>0</v>
      </c>
      <c r="AA22" s="101">
        <v>152</v>
      </c>
      <c r="AB22" s="101">
        <v>4</v>
      </c>
      <c r="AC22" s="101"/>
      <c r="AD22" s="102">
        <f t="shared" si="2"/>
        <v>270.4000000000001</v>
      </c>
      <c r="AE22" s="103">
        <f t="shared" si="3"/>
        <v>236.5999999999999</v>
      </c>
    </row>
    <row r="23" spans="1:31" ht="15">
      <c r="A23" s="55">
        <v>15</v>
      </c>
      <c r="B23" s="85" t="s">
        <v>145</v>
      </c>
      <c r="C23" s="86">
        <v>156</v>
      </c>
      <c r="D23" s="53" t="s">
        <v>92</v>
      </c>
      <c r="E23" s="52">
        <v>2003</v>
      </c>
      <c r="F23" s="52"/>
      <c r="G23" s="53" t="s">
        <v>52</v>
      </c>
      <c r="H23" s="54" t="s">
        <v>93</v>
      </c>
      <c r="I23" s="111">
        <v>40</v>
      </c>
      <c r="J23" s="53">
        <v>30</v>
      </c>
      <c r="K23" s="53">
        <v>42</v>
      </c>
      <c r="L23" s="51">
        <v>35.22</v>
      </c>
      <c r="M23" s="125">
        <f t="shared" si="6"/>
        <v>125.2199999999998</v>
      </c>
      <c r="N23" s="101">
        <f t="shared" si="4"/>
        <v>308</v>
      </c>
      <c r="O23" s="101">
        <v>2</v>
      </c>
      <c r="P23" s="101">
        <v>154</v>
      </c>
      <c r="Q23" s="101">
        <v>152</v>
      </c>
      <c r="R23" s="101"/>
      <c r="S23" s="127">
        <f t="shared" si="0"/>
        <v>433.2199999999998</v>
      </c>
      <c r="T23" s="57">
        <v>5</v>
      </c>
      <c r="U23" s="52">
        <v>30</v>
      </c>
      <c r="V23" s="52">
        <v>8</v>
      </c>
      <c r="W23" s="52">
        <v>35.29</v>
      </c>
      <c r="X23" s="100">
        <f t="shared" si="1"/>
        <v>185.28999999999996</v>
      </c>
      <c r="Y23" s="101">
        <f t="shared" si="5"/>
        <v>158</v>
      </c>
      <c r="Z23" s="101">
        <v>2</v>
      </c>
      <c r="AA23" s="101">
        <v>102</v>
      </c>
      <c r="AB23" s="101">
        <v>54</v>
      </c>
      <c r="AC23" s="101"/>
      <c r="AD23" s="102">
        <f t="shared" si="2"/>
        <v>343.28999999999996</v>
      </c>
      <c r="AE23" s="103">
        <f t="shared" si="3"/>
        <v>343.28999999999996</v>
      </c>
    </row>
    <row r="24" spans="1:31" ht="15.75" thickBot="1">
      <c r="A24" s="62">
        <v>16</v>
      </c>
      <c r="B24" s="87" t="s">
        <v>145</v>
      </c>
      <c r="C24" s="104">
        <v>163</v>
      </c>
      <c r="D24" s="77" t="s">
        <v>94</v>
      </c>
      <c r="E24" s="78">
        <v>2004</v>
      </c>
      <c r="F24" s="78"/>
      <c r="G24" s="77" t="s">
        <v>52</v>
      </c>
      <c r="H24" s="105" t="s">
        <v>93</v>
      </c>
      <c r="I24" s="112">
        <v>32</v>
      </c>
      <c r="J24" s="77">
        <v>0</v>
      </c>
      <c r="K24" s="77">
        <v>33</v>
      </c>
      <c r="L24" s="120">
        <v>24.38</v>
      </c>
      <c r="M24" s="126">
        <f t="shared" si="6"/>
        <v>84.38000000000011</v>
      </c>
      <c r="N24" s="107">
        <f t="shared" si="4"/>
        <v>550</v>
      </c>
      <c r="O24" s="107">
        <v>100</v>
      </c>
      <c r="P24" s="107">
        <v>150</v>
      </c>
      <c r="Q24" s="107">
        <v>250</v>
      </c>
      <c r="R24" s="107">
        <v>50</v>
      </c>
      <c r="S24" s="128">
        <f t="shared" si="0"/>
        <v>634.3800000000001</v>
      </c>
      <c r="T24" s="109">
        <v>11</v>
      </c>
      <c r="U24" s="78">
        <v>0</v>
      </c>
      <c r="V24" s="78">
        <v>13</v>
      </c>
      <c r="W24" s="78">
        <v>22.56</v>
      </c>
      <c r="X24" s="106">
        <f t="shared" si="1"/>
        <v>142.55999999999995</v>
      </c>
      <c r="Y24" s="107">
        <f t="shared" si="5"/>
        <v>454</v>
      </c>
      <c r="Z24" s="107">
        <v>100</v>
      </c>
      <c r="AA24" s="107">
        <v>200</v>
      </c>
      <c r="AB24" s="107">
        <v>104</v>
      </c>
      <c r="AC24" s="107">
        <v>50</v>
      </c>
      <c r="AD24" s="108">
        <f t="shared" si="2"/>
        <v>596.56</v>
      </c>
      <c r="AE24" s="110">
        <f t="shared" si="3"/>
        <v>596.56</v>
      </c>
    </row>
    <row r="26" spans="1:17" ht="19.5" thickBot="1">
      <c r="A26" s="63" t="s">
        <v>6</v>
      </c>
      <c r="B26" s="63"/>
      <c r="C26" s="63"/>
      <c r="D26" s="63"/>
      <c r="E26" s="63"/>
      <c r="F26" s="63"/>
      <c r="G26" s="63"/>
      <c r="H26" s="63"/>
      <c r="I26" s="81"/>
      <c r="J26" s="81"/>
      <c r="K26" s="81"/>
      <c r="L26" s="81"/>
      <c r="M26" s="81"/>
      <c r="N26" s="130"/>
      <c r="O26" s="7"/>
      <c r="P26" s="7"/>
      <c r="Q26" s="7"/>
    </row>
    <row r="27" spans="1:31" ht="15">
      <c r="A27" s="67" t="s">
        <v>5</v>
      </c>
      <c r="B27" s="45"/>
      <c r="C27" s="144" t="s">
        <v>26</v>
      </c>
      <c r="D27" s="68" t="s">
        <v>0</v>
      </c>
      <c r="E27" s="68" t="s">
        <v>1</v>
      </c>
      <c r="F27" s="68" t="s">
        <v>2</v>
      </c>
      <c r="G27" s="68" t="s">
        <v>3</v>
      </c>
      <c r="H27" s="69" t="s">
        <v>4</v>
      </c>
      <c r="I27" s="146" t="s">
        <v>17</v>
      </c>
      <c r="J27" s="147"/>
      <c r="K27" s="148" t="s">
        <v>18</v>
      </c>
      <c r="L27" s="147"/>
      <c r="M27" s="148" t="s">
        <v>7</v>
      </c>
      <c r="N27" s="139"/>
      <c r="O27" s="139"/>
      <c r="P27" s="139"/>
      <c r="Q27" s="139"/>
      <c r="R27" s="139"/>
      <c r="S27" s="140"/>
      <c r="T27" s="146" t="s">
        <v>17</v>
      </c>
      <c r="U27" s="147"/>
      <c r="V27" s="148" t="s">
        <v>18</v>
      </c>
      <c r="W27" s="139"/>
      <c r="X27" s="146" t="s">
        <v>10</v>
      </c>
      <c r="Y27" s="139"/>
      <c r="Z27" s="139"/>
      <c r="AA27" s="139"/>
      <c r="AB27" s="139"/>
      <c r="AC27" s="139"/>
      <c r="AD27" s="140"/>
      <c r="AE27" s="134" t="s">
        <v>11</v>
      </c>
    </row>
    <row r="28" spans="1:31" ht="15.75" thickBot="1">
      <c r="A28" s="82"/>
      <c r="B28" s="49"/>
      <c r="C28" s="145"/>
      <c r="D28" s="83"/>
      <c r="E28" s="83"/>
      <c r="F28" s="83"/>
      <c r="G28" s="83"/>
      <c r="H28" s="84"/>
      <c r="I28" s="72" t="s">
        <v>19</v>
      </c>
      <c r="J28" s="48" t="s">
        <v>20</v>
      </c>
      <c r="K28" s="48" t="s">
        <v>19</v>
      </c>
      <c r="L28" s="50" t="s">
        <v>20</v>
      </c>
      <c r="M28" s="49" t="s">
        <v>8</v>
      </c>
      <c r="N28" s="131" t="s">
        <v>153</v>
      </c>
      <c r="O28" s="74">
        <v>1</v>
      </c>
      <c r="P28" s="74">
        <v>2</v>
      </c>
      <c r="Q28" s="74">
        <v>3</v>
      </c>
      <c r="R28" s="74">
        <v>4</v>
      </c>
      <c r="S28" s="75" t="s">
        <v>9</v>
      </c>
      <c r="T28" s="49" t="s">
        <v>19</v>
      </c>
      <c r="U28" s="48" t="s">
        <v>20</v>
      </c>
      <c r="V28" s="48" t="s">
        <v>19</v>
      </c>
      <c r="W28" s="50" t="s">
        <v>20</v>
      </c>
      <c r="X28" s="72" t="s">
        <v>8</v>
      </c>
      <c r="Y28" s="131" t="s">
        <v>153</v>
      </c>
      <c r="Z28" s="74">
        <v>1</v>
      </c>
      <c r="AA28" s="74">
        <v>2</v>
      </c>
      <c r="AB28" s="74">
        <v>3</v>
      </c>
      <c r="AC28" s="74">
        <v>4</v>
      </c>
      <c r="AD28" s="75" t="s">
        <v>9</v>
      </c>
      <c r="AE28" s="135"/>
    </row>
    <row r="29" spans="1:31" ht="30">
      <c r="A29" s="91">
        <v>1</v>
      </c>
      <c r="B29" s="92" t="s">
        <v>143</v>
      </c>
      <c r="C29" s="93">
        <v>203</v>
      </c>
      <c r="D29" s="25" t="s">
        <v>116</v>
      </c>
      <c r="E29" s="60">
        <v>2002</v>
      </c>
      <c r="F29" s="60">
        <v>2</v>
      </c>
      <c r="G29" s="25" t="s">
        <v>29</v>
      </c>
      <c r="H29" s="44" t="s">
        <v>69</v>
      </c>
      <c r="I29" s="95">
        <v>8</v>
      </c>
      <c r="J29" s="25">
        <v>30</v>
      </c>
      <c r="K29" s="25">
        <v>9</v>
      </c>
      <c r="L29" s="44">
        <v>55.82</v>
      </c>
      <c r="M29" s="29">
        <f aca="true" t="shared" si="7" ref="M29:M61">(K29*60+L29)-(I29*60+J29)</f>
        <v>85.82000000000005</v>
      </c>
      <c r="N29" s="28">
        <f>SUM(O29:R29)</f>
        <v>54</v>
      </c>
      <c r="O29" s="28">
        <v>0</v>
      </c>
      <c r="P29" s="28">
        <v>2</v>
      </c>
      <c r="Q29" s="28">
        <v>52</v>
      </c>
      <c r="R29" s="28"/>
      <c r="S29" s="115">
        <f aca="true" t="shared" si="8" ref="S29:S61">M29+SUM(O29:R29)</f>
        <v>139.82000000000005</v>
      </c>
      <c r="T29" s="61">
        <v>22</v>
      </c>
      <c r="U29" s="60">
        <v>30</v>
      </c>
      <c r="V29" s="60">
        <v>23</v>
      </c>
      <c r="W29" s="60">
        <v>49.51</v>
      </c>
      <c r="X29" s="27">
        <f aca="true" t="shared" si="9" ref="X29:X62">(V29*60+W29)-(T29*60+U29)</f>
        <v>79.50999999999999</v>
      </c>
      <c r="Y29" s="28">
        <f>SUM(Z29:AC29)</f>
        <v>2</v>
      </c>
      <c r="Z29" s="28">
        <v>0</v>
      </c>
      <c r="AA29" s="28">
        <v>0</v>
      </c>
      <c r="AB29" s="28">
        <v>2</v>
      </c>
      <c r="AC29" s="28"/>
      <c r="AD29" s="30">
        <f aca="true" t="shared" si="10" ref="AD29:AD62">X29+SUM(Z29:AC29)</f>
        <v>81.50999999999999</v>
      </c>
      <c r="AE29" s="31">
        <f aca="true" t="shared" si="11" ref="AE29:AE62">MIN(S29,AD29)</f>
        <v>81.50999999999999</v>
      </c>
    </row>
    <row r="30" spans="1:31" ht="30">
      <c r="A30" s="70">
        <v>2</v>
      </c>
      <c r="B30" s="96" t="s">
        <v>143</v>
      </c>
      <c r="C30" s="97">
        <v>211</v>
      </c>
      <c r="D30" s="32" t="s">
        <v>105</v>
      </c>
      <c r="E30" s="4">
        <v>2003</v>
      </c>
      <c r="F30" s="4">
        <v>1</v>
      </c>
      <c r="G30" s="32" t="s">
        <v>106</v>
      </c>
      <c r="H30" s="41" t="s">
        <v>119</v>
      </c>
      <c r="I30" s="89">
        <v>13</v>
      </c>
      <c r="J30" s="32">
        <v>30</v>
      </c>
      <c r="K30" s="32">
        <v>14</v>
      </c>
      <c r="L30" s="41">
        <v>52.7</v>
      </c>
      <c r="M30" s="34">
        <f t="shared" si="7"/>
        <v>82.70000000000005</v>
      </c>
      <c r="N30" s="33">
        <f aca="true" t="shared" si="12" ref="N30:N62">SUM(O30:R30)</f>
        <v>52</v>
      </c>
      <c r="O30" s="33">
        <v>2</v>
      </c>
      <c r="P30" s="33">
        <v>50</v>
      </c>
      <c r="Q30" s="33">
        <v>0</v>
      </c>
      <c r="R30" s="33"/>
      <c r="S30" s="117">
        <f t="shared" si="8"/>
        <v>134.70000000000005</v>
      </c>
      <c r="T30" s="73">
        <v>5</v>
      </c>
      <c r="U30" s="4">
        <v>0</v>
      </c>
      <c r="V30" s="4">
        <v>6</v>
      </c>
      <c r="W30" s="4">
        <v>18.45</v>
      </c>
      <c r="X30" s="43">
        <f t="shared" si="9"/>
        <v>78.44999999999999</v>
      </c>
      <c r="Y30" s="33">
        <f aca="true" t="shared" si="13" ref="Y30:Y62">SUM(Z30:AC30)</f>
        <v>6</v>
      </c>
      <c r="Z30" s="33">
        <v>0</v>
      </c>
      <c r="AA30" s="33">
        <v>4</v>
      </c>
      <c r="AB30" s="33">
        <v>2</v>
      </c>
      <c r="AC30" s="33"/>
      <c r="AD30" s="35">
        <f t="shared" si="10"/>
        <v>84.44999999999999</v>
      </c>
      <c r="AE30" s="36">
        <f t="shared" si="11"/>
        <v>84.44999999999999</v>
      </c>
    </row>
    <row r="31" spans="1:31" ht="15">
      <c r="A31" s="70">
        <v>3</v>
      </c>
      <c r="B31" s="96" t="s">
        <v>143</v>
      </c>
      <c r="C31" s="97">
        <v>214</v>
      </c>
      <c r="D31" s="32" t="s">
        <v>59</v>
      </c>
      <c r="E31" s="4">
        <v>2002</v>
      </c>
      <c r="F31" s="4">
        <v>3</v>
      </c>
      <c r="G31" s="32" t="s">
        <v>60</v>
      </c>
      <c r="H31" s="41" t="s">
        <v>62</v>
      </c>
      <c r="I31" s="89">
        <v>25</v>
      </c>
      <c r="J31" s="32">
        <v>30</v>
      </c>
      <c r="K31" s="32">
        <v>26</v>
      </c>
      <c r="L31" s="41">
        <v>57.96</v>
      </c>
      <c r="M31" s="34">
        <f t="shared" si="7"/>
        <v>87.96000000000004</v>
      </c>
      <c r="N31" s="33">
        <f t="shared" si="12"/>
        <v>2</v>
      </c>
      <c r="O31" s="33">
        <v>0</v>
      </c>
      <c r="P31" s="33">
        <v>0</v>
      </c>
      <c r="Q31" s="33">
        <v>2</v>
      </c>
      <c r="R31" s="33"/>
      <c r="S31" s="117">
        <f t="shared" si="8"/>
        <v>89.96000000000004</v>
      </c>
      <c r="T31" s="73">
        <v>58</v>
      </c>
      <c r="U31" s="4">
        <v>0</v>
      </c>
      <c r="V31" s="4">
        <v>59</v>
      </c>
      <c r="W31" s="4">
        <v>24.26</v>
      </c>
      <c r="X31" s="43">
        <f t="shared" si="9"/>
        <v>84.26000000000022</v>
      </c>
      <c r="Y31" s="33">
        <f t="shared" si="13"/>
        <v>2</v>
      </c>
      <c r="Z31" s="33">
        <v>0</v>
      </c>
      <c r="AA31" s="33">
        <v>0</v>
      </c>
      <c r="AB31" s="33">
        <v>2</v>
      </c>
      <c r="AC31" s="33"/>
      <c r="AD31" s="35">
        <f t="shared" si="10"/>
        <v>86.26000000000022</v>
      </c>
      <c r="AE31" s="36">
        <f t="shared" si="11"/>
        <v>86.26000000000022</v>
      </c>
    </row>
    <row r="32" spans="1:31" ht="15">
      <c r="A32" s="55">
        <v>4</v>
      </c>
      <c r="B32" s="85" t="s">
        <v>143</v>
      </c>
      <c r="C32" s="71">
        <v>135</v>
      </c>
      <c r="D32" s="5" t="s">
        <v>74</v>
      </c>
      <c r="E32" s="6">
        <v>2002</v>
      </c>
      <c r="F32" s="6"/>
      <c r="G32" s="5" t="s">
        <v>52</v>
      </c>
      <c r="H32" s="37" t="s">
        <v>71</v>
      </c>
      <c r="I32" s="88">
        <v>18</v>
      </c>
      <c r="J32" s="5">
        <v>30</v>
      </c>
      <c r="K32" s="5">
        <v>20</v>
      </c>
      <c r="L32" s="37">
        <v>7.25</v>
      </c>
      <c r="M32" s="125">
        <f t="shared" si="7"/>
        <v>97.25</v>
      </c>
      <c r="N32" s="101">
        <f t="shared" si="12"/>
        <v>54</v>
      </c>
      <c r="O32" s="101">
        <v>50</v>
      </c>
      <c r="P32" s="101">
        <v>4</v>
      </c>
      <c r="Q32" s="101">
        <v>0</v>
      </c>
      <c r="R32" s="101"/>
      <c r="S32" s="127">
        <f t="shared" si="8"/>
        <v>151.25</v>
      </c>
      <c r="T32" s="57">
        <v>41</v>
      </c>
      <c r="U32" s="52">
        <v>30</v>
      </c>
      <c r="V32" s="52">
        <v>42</v>
      </c>
      <c r="W32" s="52">
        <v>49.4</v>
      </c>
      <c r="X32" s="100">
        <f t="shared" si="9"/>
        <v>79.40000000000009</v>
      </c>
      <c r="Y32" s="101">
        <f t="shared" si="13"/>
        <v>8</v>
      </c>
      <c r="Z32" s="101">
        <v>2</v>
      </c>
      <c r="AA32" s="101">
        <v>2</v>
      </c>
      <c r="AB32" s="101">
        <v>4</v>
      </c>
      <c r="AC32" s="101"/>
      <c r="AD32" s="102">
        <f t="shared" si="10"/>
        <v>87.40000000000009</v>
      </c>
      <c r="AE32" s="103">
        <f t="shared" si="11"/>
        <v>87.40000000000009</v>
      </c>
    </row>
    <row r="33" spans="1:31" ht="15">
      <c r="A33" s="55" t="s">
        <v>155</v>
      </c>
      <c r="B33" s="85" t="s">
        <v>143</v>
      </c>
      <c r="C33" s="71">
        <v>209</v>
      </c>
      <c r="D33" s="5" t="s">
        <v>139</v>
      </c>
      <c r="E33" s="6">
        <v>2000</v>
      </c>
      <c r="F33" s="6">
        <v>3</v>
      </c>
      <c r="G33" s="5" t="s">
        <v>58</v>
      </c>
      <c r="H33" s="37" t="s">
        <v>57</v>
      </c>
      <c r="I33" s="88">
        <v>7</v>
      </c>
      <c r="J33" s="5">
        <v>30</v>
      </c>
      <c r="K33" s="5">
        <v>8</v>
      </c>
      <c r="L33" s="37">
        <v>59.49</v>
      </c>
      <c r="M33" s="125">
        <f t="shared" si="7"/>
        <v>89.49000000000001</v>
      </c>
      <c r="N33" s="101">
        <f t="shared" si="12"/>
        <v>2</v>
      </c>
      <c r="O33" s="101">
        <v>2</v>
      </c>
      <c r="P33" s="101">
        <v>0</v>
      </c>
      <c r="Q33" s="101">
        <v>0</v>
      </c>
      <c r="R33" s="101"/>
      <c r="S33" s="127">
        <f t="shared" si="8"/>
        <v>91.49000000000001</v>
      </c>
      <c r="T33" s="57">
        <v>2</v>
      </c>
      <c r="U33" s="52">
        <v>0</v>
      </c>
      <c r="V33" s="52">
        <v>3</v>
      </c>
      <c r="W33" s="52">
        <v>26.53</v>
      </c>
      <c r="X33" s="100">
        <f t="shared" si="9"/>
        <v>86.53</v>
      </c>
      <c r="Y33" s="101">
        <f t="shared" si="13"/>
        <v>2</v>
      </c>
      <c r="Z33" s="101">
        <v>0</v>
      </c>
      <c r="AA33" s="101">
        <v>2</v>
      </c>
      <c r="AB33" s="101">
        <v>0</v>
      </c>
      <c r="AC33" s="101"/>
      <c r="AD33" s="102">
        <f t="shared" si="10"/>
        <v>88.53</v>
      </c>
      <c r="AE33" s="103">
        <f t="shared" si="11"/>
        <v>88.53</v>
      </c>
    </row>
    <row r="34" spans="1:31" ht="15">
      <c r="A34" s="55">
        <v>5</v>
      </c>
      <c r="B34" s="85" t="s">
        <v>143</v>
      </c>
      <c r="C34" s="71">
        <v>182</v>
      </c>
      <c r="D34" s="5" t="s">
        <v>73</v>
      </c>
      <c r="E34" s="6">
        <v>2001</v>
      </c>
      <c r="F34" s="6"/>
      <c r="G34" s="5" t="s">
        <v>52</v>
      </c>
      <c r="H34" s="37" t="s">
        <v>71</v>
      </c>
      <c r="I34" s="88">
        <v>22</v>
      </c>
      <c r="J34" s="5">
        <v>0</v>
      </c>
      <c r="K34" s="5">
        <v>23</v>
      </c>
      <c r="L34" s="37">
        <v>27.84</v>
      </c>
      <c r="M34" s="125">
        <f t="shared" si="7"/>
        <v>87.83999999999992</v>
      </c>
      <c r="N34" s="101">
        <f t="shared" si="12"/>
        <v>58</v>
      </c>
      <c r="O34" s="101">
        <v>0</v>
      </c>
      <c r="P34" s="101">
        <v>54</v>
      </c>
      <c r="Q34" s="101">
        <v>4</v>
      </c>
      <c r="R34" s="101"/>
      <c r="S34" s="127">
        <f t="shared" si="8"/>
        <v>145.83999999999992</v>
      </c>
      <c r="T34" s="57">
        <v>38</v>
      </c>
      <c r="U34" s="52">
        <v>0</v>
      </c>
      <c r="V34" s="52">
        <v>39</v>
      </c>
      <c r="W34" s="52">
        <v>23.66</v>
      </c>
      <c r="X34" s="100">
        <f t="shared" si="9"/>
        <v>83.65999999999985</v>
      </c>
      <c r="Y34" s="101">
        <f t="shared" si="13"/>
        <v>6</v>
      </c>
      <c r="Z34" s="101">
        <v>2</v>
      </c>
      <c r="AA34" s="101">
        <v>4</v>
      </c>
      <c r="AB34" s="101">
        <v>0</v>
      </c>
      <c r="AC34" s="101"/>
      <c r="AD34" s="102">
        <f t="shared" si="10"/>
        <v>89.65999999999985</v>
      </c>
      <c r="AE34" s="103">
        <f t="shared" si="11"/>
        <v>89.65999999999985</v>
      </c>
    </row>
    <row r="35" spans="1:31" ht="15">
      <c r="A35" s="55">
        <v>6</v>
      </c>
      <c r="B35" s="85" t="s">
        <v>143</v>
      </c>
      <c r="C35" s="71">
        <v>215</v>
      </c>
      <c r="D35" s="5" t="s">
        <v>128</v>
      </c>
      <c r="E35" s="6">
        <v>2000</v>
      </c>
      <c r="F35" s="6"/>
      <c r="G35" s="5" t="s">
        <v>61</v>
      </c>
      <c r="H35" s="37" t="s">
        <v>62</v>
      </c>
      <c r="I35" s="88">
        <v>26</v>
      </c>
      <c r="J35" s="5">
        <v>0</v>
      </c>
      <c r="K35" s="5">
        <v>27</v>
      </c>
      <c r="L35" s="37">
        <v>31.42</v>
      </c>
      <c r="M35" s="125">
        <f t="shared" si="7"/>
        <v>91.42000000000007</v>
      </c>
      <c r="N35" s="101">
        <f t="shared" si="12"/>
        <v>2</v>
      </c>
      <c r="O35" s="101">
        <v>2</v>
      </c>
      <c r="P35" s="101">
        <v>0</v>
      </c>
      <c r="Q35" s="101">
        <v>0</v>
      </c>
      <c r="R35" s="101"/>
      <c r="S35" s="127">
        <f t="shared" si="8"/>
        <v>93.42000000000007</v>
      </c>
      <c r="T35" s="57">
        <v>57</v>
      </c>
      <c r="U35" s="52">
        <v>30</v>
      </c>
      <c r="V35" s="52">
        <v>58</v>
      </c>
      <c r="W35" s="52">
        <v>55.11</v>
      </c>
      <c r="X35" s="100">
        <f t="shared" si="9"/>
        <v>85.11000000000013</v>
      </c>
      <c r="Y35" s="101">
        <f t="shared" si="13"/>
        <v>104</v>
      </c>
      <c r="Z35" s="101">
        <v>0</v>
      </c>
      <c r="AA35" s="101">
        <v>50</v>
      </c>
      <c r="AB35" s="101">
        <v>54</v>
      </c>
      <c r="AC35" s="101"/>
      <c r="AD35" s="102">
        <f t="shared" si="10"/>
        <v>189.11000000000013</v>
      </c>
      <c r="AE35" s="103">
        <f t="shared" si="11"/>
        <v>93.42000000000007</v>
      </c>
    </row>
    <row r="36" spans="1:31" ht="15">
      <c r="A36" s="55">
        <v>7</v>
      </c>
      <c r="B36" s="85" t="s">
        <v>143</v>
      </c>
      <c r="C36" s="71">
        <v>140</v>
      </c>
      <c r="D36" s="5" t="s">
        <v>150</v>
      </c>
      <c r="E36" s="6">
        <v>2002</v>
      </c>
      <c r="F36" s="6"/>
      <c r="G36" s="5" t="s">
        <v>52</v>
      </c>
      <c r="H36" s="37" t="s">
        <v>71</v>
      </c>
      <c r="I36" s="88">
        <v>27</v>
      </c>
      <c r="J36" s="5">
        <v>0</v>
      </c>
      <c r="K36" s="5">
        <v>29</v>
      </c>
      <c r="L36" s="37">
        <v>0.69</v>
      </c>
      <c r="M36" s="125">
        <f t="shared" si="7"/>
        <v>120.69000000000005</v>
      </c>
      <c r="N36" s="101">
        <f t="shared" si="12"/>
        <v>6</v>
      </c>
      <c r="O36" s="101">
        <v>0</v>
      </c>
      <c r="P36" s="101">
        <v>4</v>
      </c>
      <c r="Q36" s="101">
        <v>2</v>
      </c>
      <c r="R36" s="101"/>
      <c r="S36" s="127">
        <f t="shared" si="8"/>
        <v>126.69000000000005</v>
      </c>
      <c r="T36" s="57">
        <v>51</v>
      </c>
      <c r="U36" s="52">
        <v>0</v>
      </c>
      <c r="V36" s="52">
        <v>52</v>
      </c>
      <c r="W36" s="52">
        <v>35.71</v>
      </c>
      <c r="X36" s="100">
        <f t="shared" si="9"/>
        <v>95.71000000000004</v>
      </c>
      <c r="Y36" s="101">
        <f t="shared" si="13"/>
        <v>2</v>
      </c>
      <c r="Z36" s="101">
        <v>2</v>
      </c>
      <c r="AA36" s="101">
        <v>0</v>
      </c>
      <c r="AB36" s="101">
        <v>0</v>
      </c>
      <c r="AC36" s="101"/>
      <c r="AD36" s="102">
        <f t="shared" si="10"/>
        <v>97.71000000000004</v>
      </c>
      <c r="AE36" s="103">
        <f t="shared" si="11"/>
        <v>97.71000000000004</v>
      </c>
    </row>
    <row r="37" spans="1:31" ht="30">
      <c r="A37" s="55">
        <v>8</v>
      </c>
      <c r="B37" s="85" t="s">
        <v>143</v>
      </c>
      <c r="C37" s="86">
        <v>178</v>
      </c>
      <c r="D37" s="5" t="s">
        <v>40</v>
      </c>
      <c r="E37" s="6">
        <v>2002</v>
      </c>
      <c r="F37" s="6">
        <v>3</v>
      </c>
      <c r="G37" s="5" t="s">
        <v>29</v>
      </c>
      <c r="H37" s="37" t="s">
        <v>68</v>
      </c>
      <c r="I37" s="88">
        <v>26</v>
      </c>
      <c r="J37" s="5">
        <v>30</v>
      </c>
      <c r="K37" s="5">
        <v>29</v>
      </c>
      <c r="L37" s="37">
        <v>6.76</v>
      </c>
      <c r="M37" s="125">
        <f t="shared" si="7"/>
        <v>156.76</v>
      </c>
      <c r="N37" s="101">
        <f t="shared" si="12"/>
        <v>6</v>
      </c>
      <c r="O37" s="101">
        <v>2</v>
      </c>
      <c r="P37" s="101">
        <v>2</v>
      </c>
      <c r="Q37" s="101">
        <v>2</v>
      </c>
      <c r="R37" s="101"/>
      <c r="S37" s="127">
        <f t="shared" si="8"/>
        <v>162.76</v>
      </c>
      <c r="T37" s="57">
        <v>53</v>
      </c>
      <c r="U37" s="52">
        <v>30</v>
      </c>
      <c r="V37" s="52">
        <v>55</v>
      </c>
      <c r="W37" s="52">
        <v>12.59</v>
      </c>
      <c r="X37" s="100">
        <f t="shared" si="9"/>
        <v>102.59000000000015</v>
      </c>
      <c r="Y37" s="101">
        <f t="shared" si="13"/>
        <v>0</v>
      </c>
      <c r="Z37" s="101">
        <v>0</v>
      </c>
      <c r="AA37" s="101">
        <v>0</v>
      </c>
      <c r="AB37" s="101">
        <v>0</v>
      </c>
      <c r="AC37" s="101"/>
      <c r="AD37" s="102">
        <f t="shared" si="10"/>
        <v>102.59000000000015</v>
      </c>
      <c r="AE37" s="103">
        <f t="shared" si="11"/>
        <v>102.59000000000015</v>
      </c>
    </row>
    <row r="38" spans="1:31" ht="15">
      <c r="A38" s="55">
        <v>9</v>
      </c>
      <c r="B38" s="85" t="s">
        <v>143</v>
      </c>
      <c r="C38" s="71">
        <v>176</v>
      </c>
      <c r="D38" s="5" t="s">
        <v>72</v>
      </c>
      <c r="E38" s="6"/>
      <c r="F38" s="6"/>
      <c r="G38" s="5" t="s">
        <v>52</v>
      </c>
      <c r="H38" s="37" t="s">
        <v>71</v>
      </c>
      <c r="I38" s="88">
        <v>14</v>
      </c>
      <c r="J38" s="5">
        <v>30</v>
      </c>
      <c r="K38" s="5">
        <v>16</v>
      </c>
      <c r="L38" s="37">
        <v>23.32</v>
      </c>
      <c r="M38" s="125">
        <f t="shared" si="7"/>
        <v>113.32000000000005</v>
      </c>
      <c r="N38" s="101">
        <f t="shared" si="12"/>
        <v>4</v>
      </c>
      <c r="O38" s="101">
        <v>0</v>
      </c>
      <c r="P38" s="101">
        <v>2</v>
      </c>
      <c r="Q38" s="101">
        <v>2</v>
      </c>
      <c r="R38" s="101"/>
      <c r="S38" s="127">
        <f t="shared" si="8"/>
        <v>117.32000000000005</v>
      </c>
      <c r="T38" s="57">
        <v>40</v>
      </c>
      <c r="U38" s="52">
        <v>0</v>
      </c>
      <c r="V38" s="52">
        <v>41</v>
      </c>
      <c r="W38" s="52">
        <v>44.27</v>
      </c>
      <c r="X38" s="100">
        <f t="shared" si="9"/>
        <v>104.26999999999998</v>
      </c>
      <c r="Y38" s="101">
        <f t="shared" si="13"/>
        <v>0</v>
      </c>
      <c r="Z38" s="101">
        <v>0</v>
      </c>
      <c r="AA38" s="101">
        <v>0</v>
      </c>
      <c r="AB38" s="101">
        <v>0</v>
      </c>
      <c r="AC38" s="101"/>
      <c r="AD38" s="102">
        <f t="shared" si="10"/>
        <v>104.26999999999998</v>
      </c>
      <c r="AE38" s="103">
        <f t="shared" si="11"/>
        <v>104.26999999999998</v>
      </c>
    </row>
    <row r="39" spans="1:31" ht="15">
      <c r="A39" s="55">
        <v>10</v>
      </c>
      <c r="B39" s="85" t="s">
        <v>143</v>
      </c>
      <c r="C39" s="71">
        <v>175</v>
      </c>
      <c r="D39" s="5" t="s">
        <v>63</v>
      </c>
      <c r="E39" s="6">
        <v>2003</v>
      </c>
      <c r="F39" s="6"/>
      <c r="G39" s="5" t="s">
        <v>54</v>
      </c>
      <c r="H39" s="37" t="s">
        <v>55</v>
      </c>
      <c r="I39" s="88">
        <v>15</v>
      </c>
      <c r="J39" s="5">
        <v>30</v>
      </c>
      <c r="K39" s="5">
        <v>17</v>
      </c>
      <c r="L39" s="37">
        <v>9.38</v>
      </c>
      <c r="M39" s="125">
        <f t="shared" si="7"/>
        <v>99.38000000000011</v>
      </c>
      <c r="N39" s="101">
        <f t="shared" si="12"/>
        <v>6</v>
      </c>
      <c r="O39" s="101">
        <v>0</v>
      </c>
      <c r="P39" s="101">
        <v>4</v>
      </c>
      <c r="Q39" s="101">
        <v>2</v>
      </c>
      <c r="R39" s="101"/>
      <c r="S39" s="127">
        <f t="shared" si="8"/>
        <v>105.38000000000011</v>
      </c>
      <c r="T39" s="57">
        <v>42</v>
      </c>
      <c r="U39" s="52">
        <v>30</v>
      </c>
      <c r="V39" s="52">
        <v>44</v>
      </c>
      <c r="W39" s="52">
        <v>9.38</v>
      </c>
      <c r="X39" s="100">
        <f t="shared" si="9"/>
        <v>99.38000000000011</v>
      </c>
      <c r="Y39" s="101">
        <f t="shared" si="13"/>
        <v>60</v>
      </c>
      <c r="Z39" s="101">
        <v>52</v>
      </c>
      <c r="AA39" s="101">
        <v>4</v>
      </c>
      <c r="AB39" s="101">
        <v>4</v>
      </c>
      <c r="AC39" s="101"/>
      <c r="AD39" s="102">
        <f t="shared" si="10"/>
        <v>159.3800000000001</v>
      </c>
      <c r="AE39" s="103">
        <f t="shared" si="11"/>
        <v>105.38000000000011</v>
      </c>
    </row>
    <row r="40" spans="1:31" ht="15">
      <c r="A40" s="55">
        <v>11</v>
      </c>
      <c r="B40" s="85" t="s">
        <v>143</v>
      </c>
      <c r="C40" s="71">
        <v>174</v>
      </c>
      <c r="D40" s="5" t="s">
        <v>108</v>
      </c>
      <c r="E40" s="6">
        <v>2003</v>
      </c>
      <c r="F40" s="6"/>
      <c r="G40" s="5" t="s">
        <v>52</v>
      </c>
      <c r="H40" s="37" t="s">
        <v>48</v>
      </c>
      <c r="I40" s="88">
        <v>17</v>
      </c>
      <c r="J40" s="5">
        <v>0</v>
      </c>
      <c r="K40" s="5">
        <v>18</v>
      </c>
      <c r="L40" s="37">
        <v>47.59</v>
      </c>
      <c r="M40" s="125">
        <f t="shared" si="7"/>
        <v>107.58999999999992</v>
      </c>
      <c r="N40" s="101">
        <f t="shared" si="12"/>
        <v>104</v>
      </c>
      <c r="O40" s="101">
        <v>0</v>
      </c>
      <c r="P40" s="101">
        <v>50</v>
      </c>
      <c r="Q40" s="101">
        <v>4</v>
      </c>
      <c r="R40" s="101">
        <v>50</v>
      </c>
      <c r="S40" s="127">
        <f t="shared" si="8"/>
        <v>211.58999999999992</v>
      </c>
      <c r="T40" s="57">
        <v>43</v>
      </c>
      <c r="U40" s="52">
        <v>30</v>
      </c>
      <c r="V40" s="52">
        <v>45</v>
      </c>
      <c r="W40" s="52">
        <v>14.26</v>
      </c>
      <c r="X40" s="100">
        <f t="shared" si="9"/>
        <v>104.26000000000022</v>
      </c>
      <c r="Y40" s="101">
        <f t="shared" si="13"/>
        <v>2</v>
      </c>
      <c r="Z40" s="101">
        <v>2</v>
      </c>
      <c r="AA40" s="101">
        <v>0</v>
      </c>
      <c r="AB40" s="101">
        <v>0</v>
      </c>
      <c r="AC40" s="101"/>
      <c r="AD40" s="102">
        <f t="shared" si="10"/>
        <v>106.26000000000022</v>
      </c>
      <c r="AE40" s="103">
        <f t="shared" si="11"/>
        <v>106.26000000000022</v>
      </c>
    </row>
    <row r="41" spans="1:31" ht="30">
      <c r="A41" s="55" t="s">
        <v>155</v>
      </c>
      <c r="B41" s="85" t="s">
        <v>143</v>
      </c>
      <c r="C41" s="71">
        <v>206</v>
      </c>
      <c r="D41" s="5" t="s">
        <v>127</v>
      </c>
      <c r="E41" s="6">
        <v>1999</v>
      </c>
      <c r="F41" s="6" t="s">
        <v>33</v>
      </c>
      <c r="G41" s="5" t="s">
        <v>29</v>
      </c>
      <c r="H41" s="37" t="s">
        <v>70</v>
      </c>
      <c r="I41" s="88">
        <v>10</v>
      </c>
      <c r="J41" s="5">
        <v>0</v>
      </c>
      <c r="K41" s="5">
        <v>11</v>
      </c>
      <c r="L41" s="37">
        <v>44.4</v>
      </c>
      <c r="M41" s="125">
        <f t="shared" si="7"/>
        <v>104.39999999999998</v>
      </c>
      <c r="N41" s="101">
        <f t="shared" si="12"/>
        <v>8</v>
      </c>
      <c r="O41" s="101">
        <v>0</v>
      </c>
      <c r="P41" s="101">
        <v>6</v>
      </c>
      <c r="Q41" s="101">
        <v>2</v>
      </c>
      <c r="R41" s="101"/>
      <c r="S41" s="127">
        <f t="shared" si="8"/>
        <v>112.39999999999998</v>
      </c>
      <c r="T41" s="57">
        <v>37</v>
      </c>
      <c r="U41" s="52">
        <v>30</v>
      </c>
      <c r="V41" s="52">
        <v>39</v>
      </c>
      <c r="W41" s="52">
        <v>5.82</v>
      </c>
      <c r="X41" s="100">
        <f t="shared" si="9"/>
        <v>95.82000000000016</v>
      </c>
      <c r="Y41" s="101">
        <f t="shared" si="13"/>
        <v>12</v>
      </c>
      <c r="Z41" s="101">
        <v>6</v>
      </c>
      <c r="AA41" s="101">
        <v>4</v>
      </c>
      <c r="AB41" s="101">
        <v>2</v>
      </c>
      <c r="AC41" s="101"/>
      <c r="AD41" s="102">
        <f t="shared" si="10"/>
        <v>107.82000000000016</v>
      </c>
      <c r="AE41" s="103">
        <f t="shared" si="11"/>
        <v>107.82000000000016</v>
      </c>
    </row>
    <row r="42" spans="1:31" ht="15">
      <c r="A42" s="55">
        <v>12</v>
      </c>
      <c r="B42" s="85" t="s">
        <v>143</v>
      </c>
      <c r="C42" s="86">
        <v>152</v>
      </c>
      <c r="D42" s="5" t="s">
        <v>41</v>
      </c>
      <c r="E42" s="6">
        <v>2003</v>
      </c>
      <c r="F42" s="6"/>
      <c r="G42" s="5" t="s">
        <v>42</v>
      </c>
      <c r="H42" s="37" t="s">
        <v>43</v>
      </c>
      <c r="I42" s="88">
        <v>9</v>
      </c>
      <c r="J42" s="5">
        <v>30</v>
      </c>
      <c r="K42" s="5">
        <v>11</v>
      </c>
      <c r="L42" s="37">
        <v>19.15</v>
      </c>
      <c r="M42" s="125">
        <f t="shared" si="7"/>
        <v>109.14999999999998</v>
      </c>
      <c r="N42" s="101">
        <f t="shared" si="12"/>
        <v>0</v>
      </c>
      <c r="O42" s="101">
        <v>0</v>
      </c>
      <c r="P42" s="101">
        <v>0</v>
      </c>
      <c r="Q42" s="101">
        <v>0</v>
      </c>
      <c r="R42" s="101"/>
      <c r="S42" s="127">
        <f t="shared" si="8"/>
        <v>109.14999999999998</v>
      </c>
      <c r="T42" s="57">
        <v>7</v>
      </c>
      <c r="U42" s="52">
        <v>0</v>
      </c>
      <c r="V42" s="52">
        <v>9</v>
      </c>
      <c r="W42" s="52">
        <v>6.08</v>
      </c>
      <c r="X42" s="100">
        <f t="shared" si="9"/>
        <v>126.08000000000004</v>
      </c>
      <c r="Y42" s="101">
        <f t="shared" si="13"/>
        <v>0</v>
      </c>
      <c r="Z42" s="101">
        <v>0</v>
      </c>
      <c r="AA42" s="101">
        <v>0</v>
      </c>
      <c r="AB42" s="101">
        <v>0</v>
      </c>
      <c r="AC42" s="101"/>
      <c r="AD42" s="102">
        <f t="shared" si="10"/>
        <v>126.08000000000004</v>
      </c>
      <c r="AE42" s="103">
        <f t="shared" si="11"/>
        <v>109.14999999999998</v>
      </c>
    </row>
    <row r="43" spans="1:31" ht="15">
      <c r="A43" s="55">
        <v>13</v>
      </c>
      <c r="B43" s="85" t="s">
        <v>143</v>
      </c>
      <c r="C43" s="71">
        <v>208</v>
      </c>
      <c r="D43" s="5" t="s">
        <v>114</v>
      </c>
      <c r="E43" s="6">
        <v>2001</v>
      </c>
      <c r="F43" s="6">
        <v>1</v>
      </c>
      <c r="G43" s="5" t="s">
        <v>58</v>
      </c>
      <c r="H43" s="37" t="s">
        <v>115</v>
      </c>
      <c r="I43" s="88">
        <v>18</v>
      </c>
      <c r="J43" s="5">
        <v>0</v>
      </c>
      <c r="K43" s="5">
        <v>19</v>
      </c>
      <c r="L43" s="37">
        <v>45.94</v>
      </c>
      <c r="M43" s="125">
        <f t="shared" si="7"/>
        <v>105.94000000000005</v>
      </c>
      <c r="N43" s="101">
        <f t="shared" si="12"/>
        <v>4</v>
      </c>
      <c r="O43" s="101">
        <v>0</v>
      </c>
      <c r="P43" s="101">
        <v>0</v>
      </c>
      <c r="Q43" s="101">
        <v>4</v>
      </c>
      <c r="R43" s="101"/>
      <c r="S43" s="127">
        <f t="shared" si="8"/>
        <v>109.94000000000005</v>
      </c>
      <c r="T43" s="57">
        <v>42</v>
      </c>
      <c r="U43" s="52">
        <v>0</v>
      </c>
      <c r="V43" s="52">
        <v>43</v>
      </c>
      <c r="W43" s="52">
        <v>53.07</v>
      </c>
      <c r="X43" s="100">
        <f t="shared" si="9"/>
        <v>113.07000000000016</v>
      </c>
      <c r="Y43" s="101">
        <f t="shared" si="13"/>
        <v>8</v>
      </c>
      <c r="Z43" s="101">
        <v>0</v>
      </c>
      <c r="AA43" s="101">
        <v>2</v>
      </c>
      <c r="AB43" s="101">
        <v>6</v>
      </c>
      <c r="AC43" s="101"/>
      <c r="AD43" s="102">
        <f t="shared" si="10"/>
        <v>121.07000000000016</v>
      </c>
      <c r="AE43" s="103">
        <f t="shared" si="11"/>
        <v>109.94000000000005</v>
      </c>
    </row>
    <row r="44" spans="1:31" ht="15">
      <c r="A44" s="55">
        <v>14</v>
      </c>
      <c r="B44" s="85" t="s">
        <v>143</v>
      </c>
      <c r="C44" s="71">
        <v>197</v>
      </c>
      <c r="D44" s="5" t="s">
        <v>64</v>
      </c>
      <c r="E44" s="6">
        <v>2003</v>
      </c>
      <c r="F44" s="6"/>
      <c r="G44" s="5" t="s">
        <v>54</v>
      </c>
      <c r="H44" s="37" t="s">
        <v>55</v>
      </c>
      <c r="I44" s="88">
        <v>12</v>
      </c>
      <c r="J44" s="5">
        <v>30</v>
      </c>
      <c r="K44" s="5">
        <v>14</v>
      </c>
      <c r="L44" s="37">
        <v>25.68</v>
      </c>
      <c r="M44" s="125">
        <f t="shared" si="7"/>
        <v>115.67999999999995</v>
      </c>
      <c r="N44" s="101">
        <f t="shared" si="12"/>
        <v>2</v>
      </c>
      <c r="O44" s="101">
        <v>0</v>
      </c>
      <c r="P44" s="101">
        <v>2</v>
      </c>
      <c r="Q44" s="101">
        <v>0</v>
      </c>
      <c r="R44" s="101"/>
      <c r="S44" s="127">
        <f t="shared" si="8"/>
        <v>117.67999999999995</v>
      </c>
      <c r="T44" s="57">
        <v>57</v>
      </c>
      <c r="U44" s="52">
        <v>0</v>
      </c>
      <c r="V44" s="52">
        <v>58</v>
      </c>
      <c r="W44" s="52">
        <v>49.38</v>
      </c>
      <c r="X44" s="100">
        <f t="shared" si="9"/>
        <v>109.38000000000011</v>
      </c>
      <c r="Y44" s="101">
        <f t="shared" si="13"/>
        <v>6</v>
      </c>
      <c r="Z44" s="101">
        <v>0</v>
      </c>
      <c r="AA44" s="101">
        <v>2</v>
      </c>
      <c r="AB44" s="101">
        <v>4</v>
      </c>
      <c r="AC44" s="101"/>
      <c r="AD44" s="102">
        <f t="shared" si="10"/>
        <v>115.38000000000011</v>
      </c>
      <c r="AE44" s="103">
        <f t="shared" si="11"/>
        <v>115.38000000000011</v>
      </c>
    </row>
    <row r="45" spans="1:31" ht="15">
      <c r="A45" s="55">
        <v>15</v>
      </c>
      <c r="B45" s="85" t="s">
        <v>143</v>
      </c>
      <c r="C45" s="71">
        <v>147</v>
      </c>
      <c r="D45" s="5" t="s">
        <v>75</v>
      </c>
      <c r="E45" s="6">
        <v>2002</v>
      </c>
      <c r="F45" s="6"/>
      <c r="G45" s="5" t="s">
        <v>52</v>
      </c>
      <c r="H45" s="37" t="s">
        <v>48</v>
      </c>
      <c r="I45" s="88">
        <v>16</v>
      </c>
      <c r="J45" s="5">
        <v>0</v>
      </c>
      <c r="K45" s="5">
        <v>17</v>
      </c>
      <c r="L45" s="37">
        <v>47.01</v>
      </c>
      <c r="M45" s="125">
        <f t="shared" si="7"/>
        <v>107.00999999999999</v>
      </c>
      <c r="N45" s="101">
        <f t="shared" si="12"/>
        <v>104</v>
      </c>
      <c r="O45" s="101">
        <v>0</v>
      </c>
      <c r="P45" s="101">
        <v>102</v>
      </c>
      <c r="Q45" s="101">
        <v>2</v>
      </c>
      <c r="R45" s="101"/>
      <c r="S45" s="127">
        <f t="shared" si="8"/>
        <v>211.01</v>
      </c>
      <c r="T45" s="57">
        <v>49</v>
      </c>
      <c r="U45" s="52">
        <v>0</v>
      </c>
      <c r="V45" s="52">
        <v>50</v>
      </c>
      <c r="W45" s="52">
        <v>56.77</v>
      </c>
      <c r="X45" s="100">
        <f t="shared" si="9"/>
        <v>116.76999999999998</v>
      </c>
      <c r="Y45" s="101">
        <f t="shared" si="13"/>
        <v>6</v>
      </c>
      <c r="Z45" s="101">
        <v>0</v>
      </c>
      <c r="AA45" s="101">
        <v>2</v>
      </c>
      <c r="AB45" s="101">
        <v>4</v>
      </c>
      <c r="AC45" s="101"/>
      <c r="AD45" s="102">
        <f t="shared" si="10"/>
        <v>122.76999999999998</v>
      </c>
      <c r="AE45" s="103">
        <f t="shared" si="11"/>
        <v>122.76999999999998</v>
      </c>
    </row>
    <row r="46" spans="1:31" ht="15">
      <c r="A46" s="55">
        <v>16</v>
      </c>
      <c r="B46" s="85" t="s">
        <v>143</v>
      </c>
      <c r="C46" s="71">
        <v>136</v>
      </c>
      <c r="D46" s="5" t="s">
        <v>76</v>
      </c>
      <c r="E46" s="6">
        <v>2002</v>
      </c>
      <c r="F46" s="6"/>
      <c r="G46" s="5" t="s">
        <v>52</v>
      </c>
      <c r="H46" s="37" t="s">
        <v>48</v>
      </c>
      <c r="I46" s="88">
        <v>15</v>
      </c>
      <c r="J46" s="5">
        <v>0</v>
      </c>
      <c r="K46" s="5">
        <v>17</v>
      </c>
      <c r="L46" s="37">
        <v>1.41</v>
      </c>
      <c r="M46" s="125">
        <f t="shared" si="7"/>
        <v>121.40999999999997</v>
      </c>
      <c r="N46" s="101">
        <f t="shared" si="12"/>
        <v>10</v>
      </c>
      <c r="O46" s="101">
        <v>0</v>
      </c>
      <c r="P46" s="101">
        <v>4</v>
      </c>
      <c r="Q46" s="101">
        <v>6</v>
      </c>
      <c r="R46" s="101"/>
      <c r="S46" s="127">
        <f t="shared" si="8"/>
        <v>131.40999999999997</v>
      </c>
      <c r="T46" s="57">
        <v>8</v>
      </c>
      <c r="U46" s="52">
        <v>30</v>
      </c>
      <c r="V46" s="52">
        <v>10</v>
      </c>
      <c r="W46" s="52">
        <v>54.18</v>
      </c>
      <c r="X46" s="100">
        <f t="shared" si="9"/>
        <v>144.17999999999995</v>
      </c>
      <c r="Y46" s="101">
        <f t="shared" si="13"/>
        <v>202</v>
      </c>
      <c r="Z46" s="101">
        <v>0</v>
      </c>
      <c r="AA46" s="101">
        <v>150</v>
      </c>
      <c r="AB46" s="101">
        <v>52</v>
      </c>
      <c r="AC46" s="101"/>
      <c r="AD46" s="102">
        <f t="shared" si="10"/>
        <v>346.17999999999995</v>
      </c>
      <c r="AE46" s="103">
        <f t="shared" si="11"/>
        <v>131.40999999999997</v>
      </c>
    </row>
    <row r="47" spans="1:31" ht="15">
      <c r="A47" s="55">
        <v>17</v>
      </c>
      <c r="B47" s="85" t="s">
        <v>143</v>
      </c>
      <c r="C47" s="71">
        <v>205</v>
      </c>
      <c r="D47" s="5" t="s">
        <v>65</v>
      </c>
      <c r="E47" s="6">
        <v>2002</v>
      </c>
      <c r="F47" s="6"/>
      <c r="G47" s="5" t="s">
        <v>61</v>
      </c>
      <c r="H47" s="37" t="s">
        <v>51</v>
      </c>
      <c r="I47" s="88">
        <v>11</v>
      </c>
      <c r="J47" s="5">
        <v>30</v>
      </c>
      <c r="K47" s="5">
        <v>13</v>
      </c>
      <c r="L47" s="37">
        <v>50.93</v>
      </c>
      <c r="M47" s="125">
        <f t="shared" si="7"/>
        <v>140.92999999999995</v>
      </c>
      <c r="N47" s="101">
        <f t="shared" si="12"/>
        <v>6</v>
      </c>
      <c r="O47" s="101">
        <v>0</v>
      </c>
      <c r="P47" s="101">
        <v>2</v>
      </c>
      <c r="Q47" s="101">
        <v>4</v>
      </c>
      <c r="R47" s="101"/>
      <c r="S47" s="127">
        <f t="shared" si="8"/>
        <v>146.92999999999995</v>
      </c>
      <c r="T47" s="57">
        <v>52</v>
      </c>
      <c r="U47" s="52">
        <v>30</v>
      </c>
      <c r="V47" s="52">
        <v>54</v>
      </c>
      <c r="W47" s="52">
        <v>52.72</v>
      </c>
      <c r="X47" s="100">
        <f t="shared" si="9"/>
        <v>142.7199999999998</v>
      </c>
      <c r="Y47" s="101">
        <f t="shared" si="13"/>
        <v>56</v>
      </c>
      <c r="Z47" s="101">
        <v>0</v>
      </c>
      <c r="AA47" s="101">
        <v>2</v>
      </c>
      <c r="AB47" s="101">
        <v>4</v>
      </c>
      <c r="AC47" s="101">
        <v>50</v>
      </c>
      <c r="AD47" s="102">
        <f t="shared" si="10"/>
        <v>198.7199999999998</v>
      </c>
      <c r="AE47" s="103">
        <f t="shared" si="11"/>
        <v>146.92999999999995</v>
      </c>
    </row>
    <row r="48" spans="1:31" ht="30">
      <c r="A48" s="55">
        <v>18</v>
      </c>
      <c r="B48" s="85" t="s">
        <v>143</v>
      </c>
      <c r="C48" s="86">
        <v>148</v>
      </c>
      <c r="D48" s="8" t="s">
        <v>39</v>
      </c>
      <c r="E48" s="58">
        <v>2001</v>
      </c>
      <c r="F48" s="6" t="s">
        <v>38</v>
      </c>
      <c r="G48" s="5" t="s">
        <v>29</v>
      </c>
      <c r="H48" s="37" t="s">
        <v>69</v>
      </c>
      <c r="I48" s="88">
        <v>23</v>
      </c>
      <c r="J48" s="5">
        <v>0</v>
      </c>
      <c r="K48" s="5">
        <v>25</v>
      </c>
      <c r="L48" s="37">
        <v>7.47</v>
      </c>
      <c r="M48" s="125">
        <f t="shared" si="7"/>
        <v>127.47000000000003</v>
      </c>
      <c r="N48" s="101">
        <f t="shared" si="12"/>
        <v>56</v>
      </c>
      <c r="O48" s="101">
        <v>54</v>
      </c>
      <c r="P48" s="101">
        <v>2</v>
      </c>
      <c r="Q48" s="101">
        <v>0</v>
      </c>
      <c r="R48" s="101"/>
      <c r="S48" s="127">
        <f t="shared" si="8"/>
        <v>183.47000000000003</v>
      </c>
      <c r="T48" s="57">
        <v>53</v>
      </c>
      <c r="U48" s="52">
        <v>0</v>
      </c>
      <c r="V48" s="52">
        <v>54</v>
      </c>
      <c r="W48" s="52">
        <v>39.98</v>
      </c>
      <c r="X48" s="100">
        <f t="shared" si="9"/>
        <v>99.98000000000002</v>
      </c>
      <c r="Y48" s="101">
        <f t="shared" si="13"/>
        <v>56</v>
      </c>
      <c r="Z48" s="101">
        <v>0</v>
      </c>
      <c r="AA48" s="101">
        <v>0</v>
      </c>
      <c r="AB48" s="101">
        <v>56</v>
      </c>
      <c r="AC48" s="101"/>
      <c r="AD48" s="102">
        <f t="shared" si="10"/>
        <v>155.98000000000002</v>
      </c>
      <c r="AE48" s="103">
        <f t="shared" si="11"/>
        <v>155.98000000000002</v>
      </c>
    </row>
    <row r="49" spans="1:31" ht="15">
      <c r="A49" s="55">
        <v>19</v>
      </c>
      <c r="B49" s="85" t="s">
        <v>143</v>
      </c>
      <c r="C49" s="71">
        <v>212</v>
      </c>
      <c r="D49" s="8" t="s">
        <v>50</v>
      </c>
      <c r="E49" s="58">
        <v>2003</v>
      </c>
      <c r="F49" s="6"/>
      <c r="G49" s="5" t="s">
        <v>61</v>
      </c>
      <c r="H49" s="37" t="s">
        <v>51</v>
      </c>
      <c r="I49" s="88">
        <v>7</v>
      </c>
      <c r="J49" s="5">
        <v>0</v>
      </c>
      <c r="K49" s="5">
        <v>9</v>
      </c>
      <c r="L49" s="37">
        <v>3.07</v>
      </c>
      <c r="M49" s="125">
        <f t="shared" si="7"/>
        <v>123.07000000000005</v>
      </c>
      <c r="N49" s="101">
        <f t="shared" si="12"/>
        <v>52</v>
      </c>
      <c r="O49" s="101">
        <v>2</v>
      </c>
      <c r="P49" s="101">
        <v>50</v>
      </c>
      <c r="Q49" s="101">
        <v>0</v>
      </c>
      <c r="R49" s="101"/>
      <c r="S49" s="127">
        <f t="shared" si="8"/>
        <v>175.07000000000005</v>
      </c>
      <c r="T49" s="57">
        <v>60</v>
      </c>
      <c r="U49" s="52">
        <v>0</v>
      </c>
      <c r="V49" s="52">
        <v>61</v>
      </c>
      <c r="W49" s="52">
        <v>58.78</v>
      </c>
      <c r="X49" s="100">
        <f t="shared" si="9"/>
        <v>118.7800000000002</v>
      </c>
      <c r="Y49" s="101">
        <f t="shared" si="13"/>
        <v>54</v>
      </c>
      <c r="Z49" s="101">
        <v>0</v>
      </c>
      <c r="AA49" s="101">
        <v>2</v>
      </c>
      <c r="AB49" s="101">
        <v>2</v>
      </c>
      <c r="AC49" s="101">
        <v>50</v>
      </c>
      <c r="AD49" s="102">
        <f t="shared" si="10"/>
        <v>172.7800000000002</v>
      </c>
      <c r="AE49" s="103">
        <f t="shared" si="11"/>
        <v>172.7800000000002</v>
      </c>
    </row>
    <row r="50" spans="1:31" ht="30">
      <c r="A50" s="55">
        <v>20</v>
      </c>
      <c r="B50" s="85" t="s">
        <v>143</v>
      </c>
      <c r="C50" s="71">
        <v>62</v>
      </c>
      <c r="D50" s="8" t="s">
        <v>44</v>
      </c>
      <c r="E50" s="58">
        <v>2002</v>
      </c>
      <c r="F50" s="6">
        <v>2</v>
      </c>
      <c r="G50" s="5" t="s">
        <v>45</v>
      </c>
      <c r="H50" s="37" t="s">
        <v>46</v>
      </c>
      <c r="I50" s="88">
        <v>30</v>
      </c>
      <c r="J50" s="5">
        <v>30</v>
      </c>
      <c r="K50" s="5">
        <v>32</v>
      </c>
      <c r="L50" s="37">
        <v>43.67</v>
      </c>
      <c r="M50" s="125">
        <f t="shared" si="7"/>
        <v>133.67000000000007</v>
      </c>
      <c r="N50" s="101">
        <f t="shared" si="12"/>
        <v>56</v>
      </c>
      <c r="O50" s="101">
        <v>0</v>
      </c>
      <c r="P50" s="101">
        <v>2</v>
      </c>
      <c r="Q50" s="101">
        <v>54</v>
      </c>
      <c r="R50" s="101"/>
      <c r="S50" s="127">
        <f t="shared" si="8"/>
        <v>189.67000000000007</v>
      </c>
      <c r="T50" s="57">
        <v>37</v>
      </c>
      <c r="U50" s="52">
        <v>30</v>
      </c>
      <c r="V50" s="52">
        <v>39</v>
      </c>
      <c r="W50" s="52">
        <v>35.77</v>
      </c>
      <c r="X50" s="100">
        <f t="shared" si="9"/>
        <v>125.76999999999998</v>
      </c>
      <c r="Y50" s="101">
        <f t="shared" si="13"/>
        <v>156</v>
      </c>
      <c r="Z50" s="101">
        <v>0</v>
      </c>
      <c r="AA50" s="101">
        <v>150</v>
      </c>
      <c r="AB50" s="101">
        <v>6</v>
      </c>
      <c r="AC50" s="101"/>
      <c r="AD50" s="102">
        <f t="shared" si="10"/>
        <v>281.77</v>
      </c>
      <c r="AE50" s="103">
        <f t="shared" si="11"/>
        <v>189.67000000000007</v>
      </c>
    </row>
    <row r="51" spans="1:31" ht="15">
      <c r="A51" s="55">
        <v>21</v>
      </c>
      <c r="B51" s="85" t="s">
        <v>143</v>
      </c>
      <c r="C51" s="71">
        <v>137</v>
      </c>
      <c r="D51" s="5" t="s">
        <v>118</v>
      </c>
      <c r="E51" s="6">
        <v>2003</v>
      </c>
      <c r="F51" s="6"/>
      <c r="G51" s="5" t="s">
        <v>52</v>
      </c>
      <c r="H51" s="37" t="s">
        <v>48</v>
      </c>
      <c r="I51" s="88">
        <v>14</v>
      </c>
      <c r="J51" s="5">
        <v>0</v>
      </c>
      <c r="K51" s="5">
        <v>16</v>
      </c>
      <c r="L51" s="37">
        <v>18.19</v>
      </c>
      <c r="M51" s="125">
        <f t="shared" si="7"/>
        <v>138.19000000000005</v>
      </c>
      <c r="N51" s="101">
        <f t="shared" si="12"/>
        <v>56</v>
      </c>
      <c r="O51" s="101">
        <v>2</v>
      </c>
      <c r="P51" s="101">
        <v>50</v>
      </c>
      <c r="Q51" s="101">
        <v>4</v>
      </c>
      <c r="R51" s="101"/>
      <c r="S51" s="127">
        <f t="shared" si="8"/>
        <v>194.19000000000005</v>
      </c>
      <c r="T51" s="57">
        <v>54</v>
      </c>
      <c r="U51" s="52">
        <v>0</v>
      </c>
      <c r="V51" s="52">
        <v>56</v>
      </c>
      <c r="W51" s="52">
        <v>57.72</v>
      </c>
      <c r="X51" s="100">
        <f t="shared" si="9"/>
        <v>177.7199999999998</v>
      </c>
      <c r="Y51" s="101">
        <f t="shared" si="13"/>
        <v>158</v>
      </c>
      <c r="Z51" s="101">
        <v>0</v>
      </c>
      <c r="AA51" s="101">
        <v>54</v>
      </c>
      <c r="AB51" s="101">
        <v>104</v>
      </c>
      <c r="AC51" s="101"/>
      <c r="AD51" s="102">
        <f t="shared" si="10"/>
        <v>335.7199999999998</v>
      </c>
      <c r="AE51" s="103">
        <f t="shared" si="11"/>
        <v>194.19000000000005</v>
      </c>
    </row>
    <row r="52" spans="1:31" ht="45">
      <c r="A52" s="55">
        <v>22</v>
      </c>
      <c r="B52" s="85" t="s">
        <v>143</v>
      </c>
      <c r="C52" s="71">
        <v>194</v>
      </c>
      <c r="D52" s="5" t="s">
        <v>120</v>
      </c>
      <c r="E52" s="6">
        <v>2005</v>
      </c>
      <c r="F52" s="6"/>
      <c r="G52" s="5" t="s">
        <v>100</v>
      </c>
      <c r="H52" s="37" t="s">
        <v>121</v>
      </c>
      <c r="I52" s="88">
        <v>8</v>
      </c>
      <c r="J52" s="5">
        <v>0</v>
      </c>
      <c r="K52" s="5">
        <v>10</v>
      </c>
      <c r="L52" s="37">
        <v>27.24</v>
      </c>
      <c r="M52" s="125">
        <f t="shared" si="7"/>
        <v>147.24</v>
      </c>
      <c r="N52" s="101">
        <f t="shared" si="12"/>
        <v>60</v>
      </c>
      <c r="O52" s="101">
        <v>2</v>
      </c>
      <c r="P52" s="101">
        <v>50</v>
      </c>
      <c r="Q52" s="101">
        <v>8</v>
      </c>
      <c r="R52" s="101"/>
      <c r="S52" s="127">
        <f t="shared" si="8"/>
        <v>207.24</v>
      </c>
      <c r="T52" s="57">
        <v>44</v>
      </c>
      <c r="U52" s="52">
        <v>30</v>
      </c>
      <c r="V52" s="52">
        <v>47</v>
      </c>
      <c r="W52" s="52">
        <v>23.61</v>
      </c>
      <c r="X52" s="100">
        <f t="shared" si="9"/>
        <v>173.61000000000013</v>
      </c>
      <c r="Y52" s="101">
        <f t="shared" si="13"/>
        <v>106</v>
      </c>
      <c r="Z52" s="101">
        <v>2</v>
      </c>
      <c r="AA52" s="101">
        <v>104</v>
      </c>
      <c r="AB52" s="101">
        <v>0</v>
      </c>
      <c r="AC52" s="101"/>
      <c r="AD52" s="102">
        <f t="shared" si="10"/>
        <v>279.6100000000001</v>
      </c>
      <c r="AE52" s="103">
        <f t="shared" si="11"/>
        <v>207.24</v>
      </c>
    </row>
    <row r="53" spans="1:31" ht="30">
      <c r="A53" s="55">
        <v>23</v>
      </c>
      <c r="B53" s="85" t="s">
        <v>143</v>
      </c>
      <c r="C53" s="86">
        <v>202</v>
      </c>
      <c r="D53" s="53" t="s">
        <v>37</v>
      </c>
      <c r="E53" s="52">
        <v>2002</v>
      </c>
      <c r="F53" s="52" t="s">
        <v>38</v>
      </c>
      <c r="G53" s="53" t="s">
        <v>29</v>
      </c>
      <c r="H53" s="51" t="s">
        <v>70</v>
      </c>
      <c r="I53" s="89">
        <v>23</v>
      </c>
      <c r="J53" s="32">
        <v>30</v>
      </c>
      <c r="K53" s="32">
        <v>25</v>
      </c>
      <c r="L53" s="41">
        <v>13.19</v>
      </c>
      <c r="M53" s="125">
        <f t="shared" si="7"/>
        <v>103.19000000000005</v>
      </c>
      <c r="N53" s="101">
        <f t="shared" si="12"/>
        <v>106</v>
      </c>
      <c r="O53" s="101">
        <v>2</v>
      </c>
      <c r="P53" s="101">
        <v>0</v>
      </c>
      <c r="Q53" s="101">
        <v>104</v>
      </c>
      <c r="R53" s="101"/>
      <c r="S53" s="127">
        <f t="shared" si="8"/>
        <v>209.19000000000005</v>
      </c>
      <c r="T53" s="57">
        <v>52</v>
      </c>
      <c r="U53" s="52">
        <v>0</v>
      </c>
      <c r="V53" s="52">
        <v>54</v>
      </c>
      <c r="W53" s="52">
        <v>2.73</v>
      </c>
      <c r="X53" s="100">
        <f t="shared" si="9"/>
        <v>122.73000000000002</v>
      </c>
      <c r="Y53" s="101">
        <f t="shared" si="13"/>
        <v>252</v>
      </c>
      <c r="Z53" s="101">
        <v>2</v>
      </c>
      <c r="AA53" s="101">
        <v>50</v>
      </c>
      <c r="AB53" s="101">
        <v>200</v>
      </c>
      <c r="AC53" s="101"/>
      <c r="AD53" s="102">
        <f t="shared" si="10"/>
        <v>374.73</v>
      </c>
      <c r="AE53" s="103">
        <f t="shared" si="11"/>
        <v>209.19000000000005</v>
      </c>
    </row>
    <row r="54" spans="1:31" ht="15">
      <c r="A54" s="55">
        <v>24</v>
      </c>
      <c r="B54" s="85" t="s">
        <v>143</v>
      </c>
      <c r="C54" s="71">
        <v>213</v>
      </c>
      <c r="D54" s="5" t="s">
        <v>56</v>
      </c>
      <c r="E54" s="6">
        <v>2002</v>
      </c>
      <c r="F54" s="6">
        <v>3</v>
      </c>
      <c r="G54" s="5" t="s">
        <v>58</v>
      </c>
      <c r="H54" s="37" t="s">
        <v>57</v>
      </c>
      <c r="I54" s="88">
        <v>10</v>
      </c>
      <c r="J54" s="5">
        <v>30</v>
      </c>
      <c r="K54" s="5">
        <v>14</v>
      </c>
      <c r="L54" s="37">
        <v>11.41</v>
      </c>
      <c r="M54" s="125">
        <f t="shared" si="7"/>
        <v>221.40999999999997</v>
      </c>
      <c r="N54" s="101">
        <f t="shared" si="12"/>
        <v>204</v>
      </c>
      <c r="O54" s="101">
        <v>0</v>
      </c>
      <c r="P54" s="101">
        <v>100</v>
      </c>
      <c r="Q54" s="101">
        <v>104</v>
      </c>
      <c r="R54" s="101"/>
      <c r="S54" s="127">
        <f t="shared" si="8"/>
        <v>425.40999999999997</v>
      </c>
      <c r="T54" s="57">
        <v>48</v>
      </c>
      <c r="U54" s="52">
        <v>30</v>
      </c>
      <c r="V54" s="52">
        <v>51</v>
      </c>
      <c r="W54" s="52">
        <v>7.84</v>
      </c>
      <c r="X54" s="100">
        <f t="shared" si="9"/>
        <v>157.84000000000015</v>
      </c>
      <c r="Y54" s="101">
        <f t="shared" si="13"/>
        <v>54</v>
      </c>
      <c r="Z54" s="101">
        <v>2</v>
      </c>
      <c r="AA54" s="101">
        <v>2</v>
      </c>
      <c r="AB54" s="101">
        <v>0</v>
      </c>
      <c r="AC54" s="101">
        <v>50</v>
      </c>
      <c r="AD54" s="102">
        <f t="shared" si="10"/>
        <v>211.84000000000015</v>
      </c>
      <c r="AE54" s="103">
        <f t="shared" si="11"/>
        <v>211.84000000000015</v>
      </c>
    </row>
    <row r="55" spans="1:31" ht="15">
      <c r="A55" s="55">
        <v>25</v>
      </c>
      <c r="B55" s="85" t="s">
        <v>143</v>
      </c>
      <c r="C55" s="71">
        <v>183</v>
      </c>
      <c r="D55" s="5" t="s">
        <v>117</v>
      </c>
      <c r="E55" s="6">
        <v>2002</v>
      </c>
      <c r="F55" s="6"/>
      <c r="G55" s="5" t="s">
        <v>52</v>
      </c>
      <c r="H55" s="37" t="s">
        <v>48</v>
      </c>
      <c r="I55" s="88">
        <v>17</v>
      </c>
      <c r="J55" s="5">
        <v>30</v>
      </c>
      <c r="K55" s="5">
        <v>19</v>
      </c>
      <c r="L55" s="37">
        <v>15.34</v>
      </c>
      <c r="M55" s="125">
        <f t="shared" si="7"/>
        <v>105.33999999999992</v>
      </c>
      <c r="N55" s="101">
        <f t="shared" si="12"/>
        <v>154</v>
      </c>
      <c r="O55" s="101">
        <v>0</v>
      </c>
      <c r="P55" s="101">
        <v>100</v>
      </c>
      <c r="Q55" s="101">
        <v>54</v>
      </c>
      <c r="R55" s="101"/>
      <c r="S55" s="127">
        <f t="shared" si="8"/>
        <v>259.3399999999999</v>
      </c>
      <c r="T55" s="57">
        <v>51</v>
      </c>
      <c r="U55" s="52">
        <v>30</v>
      </c>
      <c r="V55" s="52">
        <v>53</v>
      </c>
      <c r="W55" s="52">
        <v>44.63</v>
      </c>
      <c r="X55" s="100">
        <f t="shared" si="9"/>
        <v>134.6300000000001</v>
      </c>
      <c r="Y55" s="101">
        <f t="shared" si="13"/>
        <v>254</v>
      </c>
      <c r="Z55" s="101">
        <v>50</v>
      </c>
      <c r="AA55" s="101">
        <v>104</v>
      </c>
      <c r="AB55" s="101">
        <v>100</v>
      </c>
      <c r="AC55" s="101"/>
      <c r="AD55" s="102">
        <f t="shared" si="10"/>
        <v>388.6300000000001</v>
      </c>
      <c r="AE55" s="103">
        <f t="shared" si="11"/>
        <v>259.3399999999999</v>
      </c>
    </row>
    <row r="56" spans="1:31" ht="15">
      <c r="A56" s="55">
        <v>26</v>
      </c>
      <c r="B56" s="85" t="s">
        <v>143</v>
      </c>
      <c r="C56" s="86">
        <v>133</v>
      </c>
      <c r="D56" s="53" t="s">
        <v>30</v>
      </c>
      <c r="E56" s="52">
        <v>2002</v>
      </c>
      <c r="F56" s="52" t="s">
        <v>31</v>
      </c>
      <c r="G56" s="53" t="s">
        <v>34</v>
      </c>
      <c r="H56" s="51" t="s">
        <v>36</v>
      </c>
      <c r="I56" s="89">
        <v>33</v>
      </c>
      <c r="J56" s="32">
        <v>30</v>
      </c>
      <c r="K56" s="32">
        <v>35</v>
      </c>
      <c r="L56" s="41">
        <v>41.05</v>
      </c>
      <c r="M56" s="125">
        <f t="shared" si="7"/>
        <v>131.05000000000018</v>
      </c>
      <c r="N56" s="101">
        <f t="shared" si="12"/>
        <v>160</v>
      </c>
      <c r="O56" s="101">
        <v>6</v>
      </c>
      <c r="P56" s="101">
        <v>0</v>
      </c>
      <c r="Q56" s="101">
        <v>154</v>
      </c>
      <c r="R56" s="101"/>
      <c r="S56" s="127">
        <f t="shared" si="8"/>
        <v>291.0500000000002</v>
      </c>
      <c r="T56" s="57">
        <v>60</v>
      </c>
      <c r="U56" s="52">
        <v>30</v>
      </c>
      <c r="V56" s="52">
        <v>63</v>
      </c>
      <c r="W56" s="52">
        <v>16.88</v>
      </c>
      <c r="X56" s="100">
        <f t="shared" si="9"/>
        <v>166.8800000000001</v>
      </c>
      <c r="Y56" s="101">
        <f t="shared" si="13"/>
        <v>206</v>
      </c>
      <c r="Z56" s="101">
        <v>0</v>
      </c>
      <c r="AA56" s="101">
        <v>152</v>
      </c>
      <c r="AB56" s="101">
        <v>54</v>
      </c>
      <c r="AC56" s="101"/>
      <c r="AD56" s="102">
        <f t="shared" si="10"/>
        <v>372.8800000000001</v>
      </c>
      <c r="AE56" s="103">
        <f t="shared" si="11"/>
        <v>291.0500000000002</v>
      </c>
    </row>
    <row r="57" spans="1:31" ht="15">
      <c r="A57" s="55">
        <v>27</v>
      </c>
      <c r="B57" s="85" t="s">
        <v>143</v>
      </c>
      <c r="C57" s="71">
        <v>190</v>
      </c>
      <c r="D57" s="5" t="s">
        <v>53</v>
      </c>
      <c r="E57" s="6">
        <v>2002</v>
      </c>
      <c r="F57" s="6"/>
      <c r="G57" s="5" t="s">
        <v>54</v>
      </c>
      <c r="H57" s="37" t="s">
        <v>55</v>
      </c>
      <c r="I57" s="88">
        <v>13</v>
      </c>
      <c r="J57" s="5">
        <v>0</v>
      </c>
      <c r="K57" s="5">
        <v>14</v>
      </c>
      <c r="L57" s="37">
        <v>53.92</v>
      </c>
      <c r="M57" s="125">
        <f t="shared" si="7"/>
        <v>113.91999999999996</v>
      </c>
      <c r="N57" s="101">
        <f t="shared" si="12"/>
        <v>212</v>
      </c>
      <c r="O57" s="101">
        <v>2</v>
      </c>
      <c r="P57" s="101">
        <v>156</v>
      </c>
      <c r="Q57" s="101">
        <v>54</v>
      </c>
      <c r="R57" s="101"/>
      <c r="S57" s="127">
        <f t="shared" si="8"/>
        <v>325.91999999999996</v>
      </c>
      <c r="T57" s="57">
        <v>46</v>
      </c>
      <c r="U57" s="52">
        <v>30</v>
      </c>
      <c r="V57" s="52">
        <v>48</v>
      </c>
      <c r="W57" s="52">
        <v>24.38</v>
      </c>
      <c r="X57" s="100">
        <f t="shared" si="9"/>
        <v>114.38000000000011</v>
      </c>
      <c r="Y57" s="101">
        <f t="shared" si="13"/>
        <v>210</v>
      </c>
      <c r="Z57" s="101">
        <v>4</v>
      </c>
      <c r="AA57" s="101">
        <v>104</v>
      </c>
      <c r="AB57" s="101">
        <v>102</v>
      </c>
      <c r="AC57" s="101"/>
      <c r="AD57" s="102">
        <f t="shared" si="10"/>
        <v>324.3800000000001</v>
      </c>
      <c r="AE57" s="103">
        <f t="shared" si="11"/>
        <v>324.3800000000001</v>
      </c>
    </row>
    <row r="58" spans="1:31" ht="30">
      <c r="A58" s="55">
        <v>28</v>
      </c>
      <c r="B58" s="85" t="s">
        <v>143</v>
      </c>
      <c r="C58" s="86">
        <v>201</v>
      </c>
      <c r="D58" s="53" t="s">
        <v>28</v>
      </c>
      <c r="E58" s="52">
        <v>2003</v>
      </c>
      <c r="F58" s="52">
        <v>3</v>
      </c>
      <c r="G58" s="53" t="s">
        <v>29</v>
      </c>
      <c r="H58" s="51" t="s">
        <v>68</v>
      </c>
      <c r="I58" s="89">
        <v>24</v>
      </c>
      <c r="J58" s="32">
        <v>30</v>
      </c>
      <c r="K58" s="32">
        <v>26</v>
      </c>
      <c r="L58" s="41">
        <v>31.29</v>
      </c>
      <c r="M58" s="125">
        <f t="shared" si="7"/>
        <v>121.28999999999996</v>
      </c>
      <c r="N58" s="101">
        <f t="shared" si="12"/>
        <v>206</v>
      </c>
      <c r="O58" s="101">
        <v>2</v>
      </c>
      <c r="P58" s="101">
        <v>100</v>
      </c>
      <c r="Q58" s="101">
        <v>104</v>
      </c>
      <c r="R58" s="101"/>
      <c r="S58" s="127">
        <f t="shared" si="8"/>
        <v>327.28999999999996</v>
      </c>
      <c r="T58" s="57">
        <v>54</v>
      </c>
      <c r="U58" s="52">
        <v>30</v>
      </c>
      <c r="V58" s="52">
        <v>57</v>
      </c>
      <c r="W58" s="52">
        <v>35.54</v>
      </c>
      <c r="X58" s="100">
        <f t="shared" si="9"/>
        <v>185.53999999999996</v>
      </c>
      <c r="Y58" s="101">
        <f t="shared" si="13"/>
        <v>254</v>
      </c>
      <c r="Z58" s="101">
        <v>0</v>
      </c>
      <c r="AA58" s="101">
        <v>150</v>
      </c>
      <c r="AB58" s="101">
        <v>104</v>
      </c>
      <c r="AC58" s="101"/>
      <c r="AD58" s="102">
        <f t="shared" si="10"/>
        <v>439.53999999999996</v>
      </c>
      <c r="AE58" s="103">
        <f t="shared" si="11"/>
        <v>327.28999999999996</v>
      </c>
    </row>
    <row r="59" spans="1:31" ht="30">
      <c r="A59" s="55">
        <v>29</v>
      </c>
      <c r="B59" s="85" t="s">
        <v>143</v>
      </c>
      <c r="C59" s="71">
        <v>66</v>
      </c>
      <c r="D59" s="5" t="s">
        <v>47</v>
      </c>
      <c r="E59" s="6">
        <v>2001</v>
      </c>
      <c r="F59" s="6">
        <v>3</v>
      </c>
      <c r="G59" s="5" t="s">
        <v>45</v>
      </c>
      <c r="H59" s="37" t="s">
        <v>46</v>
      </c>
      <c r="I59" s="88">
        <v>7</v>
      </c>
      <c r="J59" s="5">
        <v>30</v>
      </c>
      <c r="K59" s="5">
        <v>9</v>
      </c>
      <c r="L59" s="37">
        <v>10.85</v>
      </c>
      <c r="M59" s="125">
        <f t="shared" si="7"/>
        <v>100.85000000000002</v>
      </c>
      <c r="N59" s="101">
        <f t="shared" si="12"/>
        <v>258</v>
      </c>
      <c r="O59" s="101">
        <v>50</v>
      </c>
      <c r="P59" s="101">
        <v>104</v>
      </c>
      <c r="Q59" s="101">
        <v>104</v>
      </c>
      <c r="R59" s="101"/>
      <c r="S59" s="127">
        <f t="shared" si="8"/>
        <v>358.85</v>
      </c>
      <c r="T59" s="57">
        <v>18</v>
      </c>
      <c r="U59" s="52">
        <v>30</v>
      </c>
      <c r="V59" s="52">
        <v>20</v>
      </c>
      <c r="W59" s="52">
        <v>46.48</v>
      </c>
      <c r="X59" s="100">
        <f t="shared" si="9"/>
        <v>136.48000000000002</v>
      </c>
      <c r="Y59" s="101">
        <f t="shared" si="13"/>
        <v>304</v>
      </c>
      <c r="Z59" s="101">
        <v>100</v>
      </c>
      <c r="AA59" s="101">
        <v>102</v>
      </c>
      <c r="AB59" s="101">
        <v>102</v>
      </c>
      <c r="AC59" s="101"/>
      <c r="AD59" s="102">
        <f t="shared" si="10"/>
        <v>440.48</v>
      </c>
      <c r="AE59" s="103">
        <f t="shared" si="11"/>
        <v>358.85</v>
      </c>
    </row>
    <row r="60" spans="1:31" ht="15">
      <c r="A60" s="55">
        <v>30</v>
      </c>
      <c r="B60" s="85" t="s">
        <v>143</v>
      </c>
      <c r="C60" s="71">
        <v>155</v>
      </c>
      <c r="D60" s="5" t="s">
        <v>66</v>
      </c>
      <c r="E60" s="6">
        <v>2003</v>
      </c>
      <c r="F60" s="6"/>
      <c r="G60" s="5" t="s">
        <v>52</v>
      </c>
      <c r="H60" s="37" t="s">
        <v>67</v>
      </c>
      <c r="I60" s="88">
        <v>11</v>
      </c>
      <c r="J60" s="5">
        <v>0</v>
      </c>
      <c r="K60" s="5">
        <v>13</v>
      </c>
      <c r="L60" s="37">
        <v>21.28</v>
      </c>
      <c r="M60" s="125">
        <f t="shared" si="7"/>
        <v>141.27999999999997</v>
      </c>
      <c r="N60" s="101">
        <f t="shared" si="12"/>
        <v>252</v>
      </c>
      <c r="O60" s="101">
        <v>0</v>
      </c>
      <c r="P60" s="101">
        <v>150</v>
      </c>
      <c r="Q60" s="101">
        <v>102</v>
      </c>
      <c r="R60" s="101"/>
      <c r="S60" s="127">
        <f t="shared" si="8"/>
        <v>393.28</v>
      </c>
      <c r="T60" s="57">
        <v>36</v>
      </c>
      <c r="U60" s="52">
        <v>30</v>
      </c>
      <c r="V60" s="52">
        <v>38</v>
      </c>
      <c r="W60" s="52">
        <v>17.59</v>
      </c>
      <c r="X60" s="100">
        <f t="shared" si="9"/>
        <v>107.59000000000015</v>
      </c>
      <c r="Y60" s="101">
        <f t="shared" si="13"/>
        <v>260</v>
      </c>
      <c r="Z60" s="101">
        <v>104</v>
      </c>
      <c r="AA60" s="101">
        <v>52</v>
      </c>
      <c r="AB60" s="101">
        <v>104</v>
      </c>
      <c r="AC60" s="101"/>
      <c r="AD60" s="102">
        <f t="shared" si="10"/>
        <v>367.59000000000015</v>
      </c>
      <c r="AE60" s="103">
        <f t="shared" si="11"/>
        <v>367.59000000000015</v>
      </c>
    </row>
    <row r="61" spans="1:31" ht="15">
      <c r="A61" s="55">
        <v>31</v>
      </c>
      <c r="B61" s="85" t="s">
        <v>143</v>
      </c>
      <c r="C61" s="86">
        <v>150</v>
      </c>
      <c r="D61" s="53" t="s">
        <v>141</v>
      </c>
      <c r="E61" s="52">
        <v>2005</v>
      </c>
      <c r="F61" s="52"/>
      <c r="G61" s="53" t="s">
        <v>52</v>
      </c>
      <c r="H61" s="51" t="s">
        <v>67</v>
      </c>
      <c r="I61" s="89">
        <v>49</v>
      </c>
      <c r="J61" s="32">
        <v>30</v>
      </c>
      <c r="K61" s="32">
        <v>51</v>
      </c>
      <c r="L61" s="41">
        <v>49.03</v>
      </c>
      <c r="M61" s="125">
        <f t="shared" si="7"/>
        <v>139.0300000000002</v>
      </c>
      <c r="N61" s="101">
        <f t="shared" si="12"/>
        <v>354</v>
      </c>
      <c r="O61" s="101">
        <v>100</v>
      </c>
      <c r="P61" s="101">
        <v>152</v>
      </c>
      <c r="Q61" s="101">
        <v>102</v>
      </c>
      <c r="R61" s="101"/>
      <c r="S61" s="127">
        <f t="shared" si="8"/>
        <v>493.0300000000002</v>
      </c>
      <c r="T61" s="57">
        <v>21</v>
      </c>
      <c r="U61" s="52">
        <v>30</v>
      </c>
      <c r="V61" s="52">
        <v>24</v>
      </c>
      <c r="W61" s="52">
        <v>1.59</v>
      </c>
      <c r="X61" s="100">
        <f t="shared" si="9"/>
        <v>151.58999999999992</v>
      </c>
      <c r="Y61" s="101">
        <f t="shared" si="13"/>
        <v>352</v>
      </c>
      <c r="Z61" s="101">
        <v>100</v>
      </c>
      <c r="AA61" s="101">
        <v>150</v>
      </c>
      <c r="AB61" s="101">
        <v>102</v>
      </c>
      <c r="AC61" s="101"/>
      <c r="AD61" s="102">
        <f t="shared" si="10"/>
        <v>503.5899999999999</v>
      </c>
      <c r="AE61" s="103">
        <f t="shared" si="11"/>
        <v>493.0300000000002</v>
      </c>
    </row>
    <row r="62" spans="1:31" ht="15.75" thickBot="1">
      <c r="A62" s="55">
        <v>32</v>
      </c>
      <c r="B62" s="87" t="s">
        <v>143</v>
      </c>
      <c r="C62" s="76">
        <v>164</v>
      </c>
      <c r="D62" s="20" t="s">
        <v>49</v>
      </c>
      <c r="E62" s="21">
        <v>2004</v>
      </c>
      <c r="F62" s="21"/>
      <c r="G62" s="20" t="s">
        <v>52</v>
      </c>
      <c r="H62" s="38" t="s">
        <v>48</v>
      </c>
      <c r="I62" s="90"/>
      <c r="J62" s="20"/>
      <c r="K62" s="20"/>
      <c r="L62" s="38"/>
      <c r="M62" s="126" t="s">
        <v>148</v>
      </c>
      <c r="N62" s="107">
        <f t="shared" si="12"/>
        <v>0</v>
      </c>
      <c r="O62" s="107"/>
      <c r="P62" s="107"/>
      <c r="Q62" s="107"/>
      <c r="R62" s="107"/>
      <c r="S62" s="128"/>
      <c r="T62" s="109">
        <v>26</v>
      </c>
      <c r="U62" s="78">
        <v>0</v>
      </c>
      <c r="V62" s="78">
        <v>27</v>
      </c>
      <c r="W62" s="78">
        <v>45.51</v>
      </c>
      <c r="X62" s="106">
        <f t="shared" si="9"/>
        <v>105.50999999999999</v>
      </c>
      <c r="Y62" s="107">
        <f t="shared" si="13"/>
        <v>404</v>
      </c>
      <c r="Z62" s="107">
        <v>100</v>
      </c>
      <c r="AA62" s="107">
        <v>202</v>
      </c>
      <c r="AB62" s="107">
        <v>102</v>
      </c>
      <c r="AC62" s="107"/>
      <c r="AD62" s="108">
        <f t="shared" si="10"/>
        <v>509.51</v>
      </c>
      <c r="AE62" s="110">
        <f t="shared" si="11"/>
        <v>509.51</v>
      </c>
    </row>
    <row r="64" spans="1:17" ht="19.5" thickBot="1">
      <c r="A64" s="63" t="s">
        <v>13</v>
      </c>
      <c r="B64" s="63"/>
      <c r="C64" s="63"/>
      <c r="D64" s="63"/>
      <c r="E64" s="63"/>
      <c r="F64" s="63"/>
      <c r="G64" s="63"/>
      <c r="H64" s="63"/>
      <c r="I64" s="81"/>
      <c r="J64" s="81"/>
      <c r="K64" s="81"/>
      <c r="L64" s="81"/>
      <c r="M64" s="81"/>
      <c r="N64" s="130"/>
      <c r="O64" s="7"/>
      <c r="P64" s="7"/>
      <c r="Q64" s="7"/>
    </row>
    <row r="65" spans="1:31" ht="15">
      <c r="A65" s="67" t="s">
        <v>5</v>
      </c>
      <c r="B65" s="45"/>
      <c r="C65" s="144" t="s">
        <v>26</v>
      </c>
      <c r="D65" s="68" t="s">
        <v>0</v>
      </c>
      <c r="E65" s="68" t="s">
        <v>1</v>
      </c>
      <c r="F65" s="68" t="s">
        <v>2</v>
      </c>
      <c r="G65" s="68" t="s">
        <v>3</v>
      </c>
      <c r="H65" s="69" t="s">
        <v>4</v>
      </c>
      <c r="I65" s="146" t="s">
        <v>17</v>
      </c>
      <c r="J65" s="147"/>
      <c r="K65" s="148" t="s">
        <v>18</v>
      </c>
      <c r="L65" s="147"/>
      <c r="M65" s="148" t="s">
        <v>7</v>
      </c>
      <c r="N65" s="139"/>
      <c r="O65" s="139"/>
      <c r="P65" s="139"/>
      <c r="Q65" s="139"/>
      <c r="R65" s="139"/>
      <c r="S65" s="140"/>
      <c r="T65" s="146" t="s">
        <v>17</v>
      </c>
      <c r="U65" s="147"/>
      <c r="V65" s="148" t="s">
        <v>18</v>
      </c>
      <c r="W65" s="139"/>
      <c r="X65" s="146" t="s">
        <v>10</v>
      </c>
      <c r="Y65" s="139"/>
      <c r="Z65" s="139"/>
      <c r="AA65" s="139"/>
      <c r="AB65" s="139"/>
      <c r="AC65" s="139"/>
      <c r="AD65" s="140"/>
      <c r="AE65" s="134" t="s">
        <v>11</v>
      </c>
    </row>
    <row r="66" spans="1:31" ht="15.75" thickBot="1">
      <c r="A66" s="82"/>
      <c r="B66" s="49"/>
      <c r="C66" s="145"/>
      <c r="D66" s="83"/>
      <c r="E66" s="83"/>
      <c r="F66" s="83"/>
      <c r="G66" s="83"/>
      <c r="H66" s="84"/>
      <c r="I66" s="72" t="s">
        <v>19</v>
      </c>
      <c r="J66" s="48" t="s">
        <v>20</v>
      </c>
      <c r="K66" s="48" t="s">
        <v>19</v>
      </c>
      <c r="L66" s="50" t="s">
        <v>20</v>
      </c>
      <c r="M66" s="49" t="s">
        <v>8</v>
      </c>
      <c r="N66" s="131" t="s">
        <v>153</v>
      </c>
      <c r="O66" s="74">
        <v>1</v>
      </c>
      <c r="P66" s="74">
        <v>2</v>
      </c>
      <c r="Q66" s="74">
        <v>3</v>
      </c>
      <c r="R66" s="74">
        <v>4</v>
      </c>
      <c r="S66" s="75" t="s">
        <v>9</v>
      </c>
      <c r="T66" s="49" t="s">
        <v>19</v>
      </c>
      <c r="U66" s="48" t="s">
        <v>20</v>
      </c>
      <c r="V66" s="48" t="s">
        <v>19</v>
      </c>
      <c r="W66" s="50" t="s">
        <v>20</v>
      </c>
      <c r="X66" s="72" t="s">
        <v>8</v>
      </c>
      <c r="Y66" s="131" t="s">
        <v>153</v>
      </c>
      <c r="Z66" s="74">
        <v>1</v>
      </c>
      <c r="AA66" s="74">
        <v>2</v>
      </c>
      <c r="AB66" s="74">
        <v>3</v>
      </c>
      <c r="AC66" s="74">
        <v>4</v>
      </c>
      <c r="AD66" s="75" t="s">
        <v>9</v>
      </c>
      <c r="AE66" s="135"/>
    </row>
    <row r="67" spans="1:31" ht="45">
      <c r="A67" s="91">
        <v>1</v>
      </c>
      <c r="B67" s="92" t="s">
        <v>146</v>
      </c>
      <c r="C67" s="93">
        <v>95</v>
      </c>
      <c r="D67" s="25" t="s">
        <v>111</v>
      </c>
      <c r="E67" s="60">
        <v>2001</v>
      </c>
      <c r="F67" s="60">
        <v>1</v>
      </c>
      <c r="G67" s="25" t="s">
        <v>100</v>
      </c>
      <c r="H67" s="44" t="s">
        <v>126</v>
      </c>
      <c r="I67" s="95">
        <v>19</v>
      </c>
      <c r="J67" s="25">
        <v>0</v>
      </c>
      <c r="K67" s="25">
        <v>20</v>
      </c>
      <c r="L67" s="44">
        <v>31.77</v>
      </c>
      <c r="M67" s="29">
        <f aca="true" t="shared" si="14" ref="M67:M80">(K67*60+L67)-(I67*60+J67)</f>
        <v>91.76999999999998</v>
      </c>
      <c r="N67" s="28">
        <f>SUM(O67:R67)</f>
        <v>0</v>
      </c>
      <c r="O67" s="28">
        <v>0</v>
      </c>
      <c r="P67" s="28">
        <v>0</v>
      </c>
      <c r="Q67" s="28">
        <v>0</v>
      </c>
      <c r="R67" s="28"/>
      <c r="S67" s="30">
        <f aca="true" t="shared" si="15" ref="S67:S80">M67+SUM(O67:R67)</f>
        <v>91.76999999999998</v>
      </c>
      <c r="T67" s="45">
        <v>35</v>
      </c>
      <c r="U67" s="60">
        <v>0</v>
      </c>
      <c r="V67" s="60">
        <v>36</v>
      </c>
      <c r="W67" s="60">
        <v>21.53</v>
      </c>
      <c r="X67" s="27">
        <f aca="true" t="shared" si="16" ref="X67:X75">(V67*60+W67)-(T67*60+U67)</f>
        <v>81.5300000000002</v>
      </c>
      <c r="Y67" s="28">
        <f>SUM(Z67:AC67)</f>
        <v>2</v>
      </c>
      <c r="Z67" s="28">
        <v>0</v>
      </c>
      <c r="AA67" s="28">
        <v>0</v>
      </c>
      <c r="AB67" s="28">
        <v>2</v>
      </c>
      <c r="AC67" s="28"/>
      <c r="AD67" s="30">
        <f aca="true" t="shared" si="17" ref="AD67:AD75">X67+SUM(Z67:AC67)</f>
        <v>83.5300000000002</v>
      </c>
      <c r="AE67" s="31">
        <f aca="true" t="shared" si="18" ref="AE67:AE80">MIN(S67,AD67)</f>
        <v>83.5300000000002</v>
      </c>
    </row>
    <row r="68" spans="1:31" ht="30">
      <c r="A68" s="70">
        <v>2</v>
      </c>
      <c r="B68" s="96" t="s">
        <v>146</v>
      </c>
      <c r="C68" s="97">
        <v>45</v>
      </c>
      <c r="D68" s="32" t="s">
        <v>102</v>
      </c>
      <c r="E68" s="4">
        <v>2001</v>
      </c>
      <c r="F68" s="4" t="s">
        <v>96</v>
      </c>
      <c r="G68" s="32" t="s">
        <v>103</v>
      </c>
      <c r="H68" s="41" t="s">
        <v>46</v>
      </c>
      <c r="I68" s="89">
        <v>31</v>
      </c>
      <c r="J68" s="32">
        <v>0</v>
      </c>
      <c r="K68" s="32">
        <v>32</v>
      </c>
      <c r="L68" s="41">
        <v>26.94</v>
      </c>
      <c r="M68" s="34">
        <f t="shared" si="14"/>
        <v>86.94000000000005</v>
      </c>
      <c r="N68" s="33">
        <f aca="true" t="shared" si="19" ref="N68:N80">SUM(O68:R68)</f>
        <v>6</v>
      </c>
      <c r="O68" s="33">
        <v>2</v>
      </c>
      <c r="P68" s="33">
        <v>2</v>
      </c>
      <c r="Q68" s="33">
        <v>2</v>
      </c>
      <c r="R68" s="33"/>
      <c r="S68" s="35">
        <f t="shared" si="15"/>
        <v>92.94000000000005</v>
      </c>
      <c r="T68" s="2">
        <v>37</v>
      </c>
      <c r="U68" s="4">
        <v>0</v>
      </c>
      <c r="V68" s="4">
        <v>38</v>
      </c>
      <c r="W68" s="4">
        <v>24.67</v>
      </c>
      <c r="X68" s="43">
        <f t="shared" si="16"/>
        <v>84.67000000000007</v>
      </c>
      <c r="Y68" s="33">
        <f aca="true" t="shared" si="20" ref="Y68:Y80">SUM(Z68:AC68)</f>
        <v>2</v>
      </c>
      <c r="Z68" s="33">
        <v>0</v>
      </c>
      <c r="AA68" s="33">
        <v>2</v>
      </c>
      <c r="AB68" s="33">
        <v>0</v>
      </c>
      <c r="AC68" s="33"/>
      <c r="AD68" s="35">
        <f t="shared" si="17"/>
        <v>86.67000000000007</v>
      </c>
      <c r="AE68" s="36">
        <f t="shared" si="18"/>
        <v>86.67000000000007</v>
      </c>
    </row>
    <row r="69" spans="1:31" ht="30">
      <c r="A69" s="70">
        <v>3</v>
      </c>
      <c r="B69" s="96" t="s">
        <v>146</v>
      </c>
      <c r="C69" s="97">
        <v>146</v>
      </c>
      <c r="D69" s="32" t="s">
        <v>105</v>
      </c>
      <c r="E69" s="4">
        <v>2003</v>
      </c>
      <c r="F69" s="4">
        <v>1</v>
      </c>
      <c r="G69" s="32" t="s">
        <v>106</v>
      </c>
      <c r="H69" s="41" t="s">
        <v>107</v>
      </c>
      <c r="I69" s="89">
        <v>47</v>
      </c>
      <c r="J69" s="32">
        <v>0</v>
      </c>
      <c r="K69" s="32">
        <v>48</v>
      </c>
      <c r="L69" s="41">
        <v>28.43</v>
      </c>
      <c r="M69" s="34">
        <f t="shared" si="14"/>
        <v>88.42999999999984</v>
      </c>
      <c r="N69" s="33">
        <f t="shared" si="19"/>
        <v>6</v>
      </c>
      <c r="O69" s="33">
        <v>0</v>
      </c>
      <c r="P69" s="33">
        <v>6</v>
      </c>
      <c r="Q69" s="33">
        <v>0</v>
      </c>
      <c r="R69" s="33"/>
      <c r="S69" s="35">
        <f t="shared" si="15"/>
        <v>94.42999999999984</v>
      </c>
      <c r="T69" s="2">
        <v>19</v>
      </c>
      <c r="U69" s="4">
        <v>0</v>
      </c>
      <c r="V69" s="4">
        <v>20</v>
      </c>
      <c r="W69" s="4">
        <v>25.12</v>
      </c>
      <c r="X69" s="43">
        <f t="shared" si="16"/>
        <v>85.11999999999989</v>
      </c>
      <c r="Y69" s="33">
        <f t="shared" si="20"/>
        <v>6</v>
      </c>
      <c r="Z69" s="33">
        <v>0</v>
      </c>
      <c r="AA69" s="33">
        <v>2</v>
      </c>
      <c r="AB69" s="33">
        <v>4</v>
      </c>
      <c r="AC69" s="33"/>
      <c r="AD69" s="35">
        <f t="shared" si="17"/>
        <v>91.11999999999989</v>
      </c>
      <c r="AE69" s="36">
        <f t="shared" si="18"/>
        <v>91.11999999999989</v>
      </c>
    </row>
    <row r="70" spans="1:31" ht="45">
      <c r="A70" s="55">
        <v>4</v>
      </c>
      <c r="B70" s="85" t="s">
        <v>146</v>
      </c>
      <c r="C70" s="71">
        <v>74</v>
      </c>
      <c r="D70" s="5" t="s">
        <v>149</v>
      </c>
      <c r="E70" s="6">
        <v>2002</v>
      </c>
      <c r="F70" s="6">
        <v>1</v>
      </c>
      <c r="G70" s="5" t="s">
        <v>100</v>
      </c>
      <c r="H70" s="37" t="s">
        <v>135</v>
      </c>
      <c r="I70" s="88">
        <v>31</v>
      </c>
      <c r="J70" s="5">
        <v>30</v>
      </c>
      <c r="K70" s="5">
        <v>33</v>
      </c>
      <c r="L70" s="37">
        <v>1.53</v>
      </c>
      <c r="M70" s="12">
        <f t="shared" si="14"/>
        <v>91.52999999999997</v>
      </c>
      <c r="N70" s="11">
        <f t="shared" si="19"/>
        <v>4</v>
      </c>
      <c r="O70" s="11">
        <v>2</v>
      </c>
      <c r="P70" s="11">
        <v>0</v>
      </c>
      <c r="Q70" s="11">
        <v>2</v>
      </c>
      <c r="R70" s="11"/>
      <c r="S70" s="13">
        <f t="shared" si="15"/>
        <v>95.52999999999997</v>
      </c>
      <c r="T70" s="39">
        <v>20</v>
      </c>
      <c r="U70" s="6">
        <v>30</v>
      </c>
      <c r="V70" s="6">
        <v>22</v>
      </c>
      <c r="W70" s="6">
        <v>12.87</v>
      </c>
      <c r="X70" s="10">
        <f t="shared" si="16"/>
        <v>102.86999999999989</v>
      </c>
      <c r="Y70" s="11">
        <f t="shared" si="20"/>
        <v>56</v>
      </c>
      <c r="Z70" s="11">
        <v>2</v>
      </c>
      <c r="AA70" s="11">
        <v>2</v>
      </c>
      <c r="AB70" s="11">
        <v>2</v>
      </c>
      <c r="AC70" s="11">
        <v>50</v>
      </c>
      <c r="AD70" s="13">
        <f t="shared" si="17"/>
        <v>158.8699999999999</v>
      </c>
      <c r="AE70" s="18">
        <f t="shared" si="18"/>
        <v>95.52999999999997</v>
      </c>
    </row>
    <row r="71" spans="1:31" ht="15">
      <c r="A71" s="17">
        <v>5</v>
      </c>
      <c r="B71" s="85" t="s">
        <v>146</v>
      </c>
      <c r="C71" s="71">
        <v>54</v>
      </c>
      <c r="D71" s="5" t="s">
        <v>104</v>
      </c>
      <c r="E71" s="6">
        <v>2001</v>
      </c>
      <c r="F71" s="6"/>
      <c r="G71" s="5" t="s">
        <v>52</v>
      </c>
      <c r="H71" s="37" t="s">
        <v>71</v>
      </c>
      <c r="I71" s="88">
        <v>25</v>
      </c>
      <c r="J71" s="5">
        <v>0</v>
      </c>
      <c r="K71" s="5">
        <v>26</v>
      </c>
      <c r="L71" s="37">
        <v>54.68</v>
      </c>
      <c r="M71" s="12">
        <f t="shared" si="14"/>
        <v>114.68000000000006</v>
      </c>
      <c r="N71" s="11">
        <f t="shared" si="19"/>
        <v>8</v>
      </c>
      <c r="O71" s="11">
        <v>2</v>
      </c>
      <c r="P71" s="11">
        <v>6</v>
      </c>
      <c r="Q71" s="11">
        <v>0</v>
      </c>
      <c r="R71" s="11"/>
      <c r="S71" s="13">
        <f t="shared" si="15"/>
        <v>122.68000000000006</v>
      </c>
      <c r="T71" s="39">
        <v>31</v>
      </c>
      <c r="U71" s="6">
        <v>30</v>
      </c>
      <c r="V71" s="6">
        <v>33</v>
      </c>
      <c r="W71" s="6">
        <v>11.06</v>
      </c>
      <c r="X71" s="10">
        <f t="shared" si="16"/>
        <v>101.05999999999995</v>
      </c>
      <c r="Y71" s="11">
        <f t="shared" si="20"/>
        <v>6</v>
      </c>
      <c r="Z71" s="11">
        <v>0</v>
      </c>
      <c r="AA71" s="11">
        <v>6</v>
      </c>
      <c r="AB71" s="11">
        <v>0</v>
      </c>
      <c r="AC71" s="11"/>
      <c r="AD71" s="13">
        <f t="shared" si="17"/>
        <v>107.05999999999995</v>
      </c>
      <c r="AE71" s="18">
        <f t="shared" si="18"/>
        <v>107.05999999999995</v>
      </c>
    </row>
    <row r="72" spans="1:31" ht="15">
      <c r="A72" s="55">
        <v>6</v>
      </c>
      <c r="B72" s="85" t="s">
        <v>146</v>
      </c>
      <c r="C72" s="71">
        <v>86</v>
      </c>
      <c r="D72" s="5" t="s">
        <v>109</v>
      </c>
      <c r="E72" s="6">
        <v>2002</v>
      </c>
      <c r="F72" s="6">
        <v>3</v>
      </c>
      <c r="G72" s="5" t="s">
        <v>58</v>
      </c>
      <c r="H72" s="37" t="s">
        <v>57</v>
      </c>
      <c r="I72" s="88">
        <v>27</v>
      </c>
      <c r="J72" s="5">
        <v>30</v>
      </c>
      <c r="K72" s="5">
        <v>29</v>
      </c>
      <c r="L72" s="37">
        <v>23.2</v>
      </c>
      <c r="M72" s="12">
        <f t="shared" si="14"/>
        <v>113.20000000000005</v>
      </c>
      <c r="N72" s="11">
        <f t="shared" si="19"/>
        <v>4</v>
      </c>
      <c r="O72" s="11">
        <v>0</v>
      </c>
      <c r="P72" s="11">
        <v>0</v>
      </c>
      <c r="Q72" s="11">
        <v>4</v>
      </c>
      <c r="R72" s="11"/>
      <c r="S72" s="13">
        <f t="shared" si="15"/>
        <v>117.20000000000005</v>
      </c>
      <c r="T72" s="39">
        <v>16</v>
      </c>
      <c r="U72" s="6">
        <v>0</v>
      </c>
      <c r="V72" s="6">
        <v>17</v>
      </c>
      <c r="W72" s="6">
        <v>41.64</v>
      </c>
      <c r="X72" s="10">
        <f t="shared" si="16"/>
        <v>101.6400000000001</v>
      </c>
      <c r="Y72" s="11">
        <f t="shared" si="20"/>
        <v>6</v>
      </c>
      <c r="Z72" s="11">
        <v>2</v>
      </c>
      <c r="AA72" s="11">
        <v>2</v>
      </c>
      <c r="AB72" s="11">
        <v>2</v>
      </c>
      <c r="AC72" s="11"/>
      <c r="AD72" s="13">
        <f t="shared" si="17"/>
        <v>107.6400000000001</v>
      </c>
      <c r="AE72" s="18">
        <f t="shared" si="18"/>
        <v>107.6400000000001</v>
      </c>
    </row>
    <row r="73" spans="1:31" ht="15">
      <c r="A73" s="17">
        <v>7</v>
      </c>
      <c r="B73" s="85" t="s">
        <v>146</v>
      </c>
      <c r="C73" s="86">
        <v>42</v>
      </c>
      <c r="D73" s="53" t="s">
        <v>72</v>
      </c>
      <c r="E73" s="52">
        <v>2001</v>
      </c>
      <c r="F73" s="52"/>
      <c r="G73" s="53" t="s">
        <v>52</v>
      </c>
      <c r="H73" s="51" t="s">
        <v>71</v>
      </c>
      <c r="I73" s="89">
        <v>6</v>
      </c>
      <c r="J73" s="32">
        <v>30</v>
      </c>
      <c r="K73" s="32">
        <v>8</v>
      </c>
      <c r="L73" s="41">
        <v>14.95</v>
      </c>
      <c r="M73" s="12">
        <f t="shared" si="14"/>
        <v>104.94999999999999</v>
      </c>
      <c r="N73" s="11">
        <f t="shared" si="19"/>
        <v>4</v>
      </c>
      <c r="O73" s="33">
        <v>0</v>
      </c>
      <c r="P73" s="33">
        <v>0</v>
      </c>
      <c r="Q73" s="33">
        <v>4</v>
      </c>
      <c r="R73" s="33"/>
      <c r="S73" s="13">
        <f t="shared" si="15"/>
        <v>108.94999999999999</v>
      </c>
      <c r="T73" s="2">
        <v>18</v>
      </c>
      <c r="U73" s="4">
        <v>0</v>
      </c>
      <c r="V73" s="4">
        <v>19</v>
      </c>
      <c r="W73" s="4">
        <v>53.39</v>
      </c>
      <c r="X73" s="10">
        <f t="shared" si="16"/>
        <v>113.3900000000001</v>
      </c>
      <c r="Y73" s="11">
        <f t="shared" si="20"/>
        <v>8</v>
      </c>
      <c r="Z73" s="33">
        <v>2</v>
      </c>
      <c r="AA73" s="33">
        <v>4</v>
      </c>
      <c r="AB73" s="33">
        <v>2</v>
      </c>
      <c r="AC73" s="33"/>
      <c r="AD73" s="13">
        <f t="shared" si="17"/>
        <v>121.3900000000001</v>
      </c>
      <c r="AE73" s="18">
        <f t="shared" si="18"/>
        <v>108.94999999999999</v>
      </c>
    </row>
    <row r="74" spans="1:31" ht="15">
      <c r="A74" s="55">
        <v>8</v>
      </c>
      <c r="B74" s="85" t="s">
        <v>146</v>
      </c>
      <c r="C74" s="71">
        <v>71</v>
      </c>
      <c r="D74" s="5" t="s">
        <v>110</v>
      </c>
      <c r="E74" s="6">
        <v>2003</v>
      </c>
      <c r="F74" s="6"/>
      <c r="G74" s="5" t="s">
        <v>54</v>
      </c>
      <c r="H74" s="37" t="s">
        <v>55</v>
      </c>
      <c r="I74" s="88">
        <v>8</v>
      </c>
      <c r="J74" s="5">
        <v>0</v>
      </c>
      <c r="K74" s="5">
        <v>9</v>
      </c>
      <c r="L74" s="37">
        <v>45.42</v>
      </c>
      <c r="M74" s="12">
        <f t="shared" si="14"/>
        <v>105.41999999999996</v>
      </c>
      <c r="N74" s="11">
        <f t="shared" si="19"/>
        <v>12</v>
      </c>
      <c r="O74" s="11">
        <v>4</v>
      </c>
      <c r="P74" s="11">
        <v>2</v>
      </c>
      <c r="Q74" s="11">
        <v>6</v>
      </c>
      <c r="R74" s="11"/>
      <c r="S74" s="13">
        <f t="shared" si="15"/>
        <v>117.41999999999996</v>
      </c>
      <c r="T74" s="39">
        <v>23</v>
      </c>
      <c r="U74" s="6">
        <v>0</v>
      </c>
      <c r="V74" s="6">
        <v>24</v>
      </c>
      <c r="W74" s="6">
        <v>37.81</v>
      </c>
      <c r="X74" s="10">
        <f t="shared" si="16"/>
        <v>97.80999999999995</v>
      </c>
      <c r="Y74" s="11">
        <f t="shared" si="20"/>
        <v>14</v>
      </c>
      <c r="Z74" s="11">
        <v>4</v>
      </c>
      <c r="AA74" s="11">
        <v>6</v>
      </c>
      <c r="AB74" s="11">
        <v>4</v>
      </c>
      <c r="AC74" s="11"/>
      <c r="AD74" s="13">
        <f t="shared" si="17"/>
        <v>111.80999999999995</v>
      </c>
      <c r="AE74" s="18">
        <f t="shared" si="18"/>
        <v>111.80999999999995</v>
      </c>
    </row>
    <row r="75" spans="1:31" ht="15">
      <c r="A75" s="17">
        <v>9</v>
      </c>
      <c r="B75" s="85" t="s">
        <v>146</v>
      </c>
      <c r="C75" s="71">
        <v>72</v>
      </c>
      <c r="D75" s="5" t="s">
        <v>74</v>
      </c>
      <c r="E75" s="6">
        <v>2002</v>
      </c>
      <c r="F75" s="6"/>
      <c r="G75" s="5" t="s">
        <v>52</v>
      </c>
      <c r="H75" s="37" t="s">
        <v>71</v>
      </c>
      <c r="I75" s="88">
        <v>25</v>
      </c>
      <c r="J75" s="5">
        <v>30</v>
      </c>
      <c r="K75" s="5">
        <v>27</v>
      </c>
      <c r="L75" s="37">
        <v>8.28</v>
      </c>
      <c r="M75" s="12">
        <f t="shared" si="14"/>
        <v>98.27999999999997</v>
      </c>
      <c r="N75" s="11">
        <f t="shared" si="19"/>
        <v>14</v>
      </c>
      <c r="O75" s="11">
        <v>4</v>
      </c>
      <c r="P75" s="11">
        <v>6</v>
      </c>
      <c r="Q75" s="11">
        <v>4</v>
      </c>
      <c r="R75" s="11"/>
      <c r="S75" s="13">
        <f t="shared" si="15"/>
        <v>112.27999999999997</v>
      </c>
      <c r="T75" s="39">
        <v>33</v>
      </c>
      <c r="U75" s="6">
        <v>30</v>
      </c>
      <c r="V75" s="6">
        <v>35</v>
      </c>
      <c r="W75" s="6">
        <v>23.07</v>
      </c>
      <c r="X75" s="10">
        <f t="shared" si="16"/>
        <v>113.07000000000016</v>
      </c>
      <c r="Y75" s="11">
        <f t="shared" si="20"/>
        <v>64</v>
      </c>
      <c r="Z75" s="11">
        <v>4</v>
      </c>
      <c r="AA75" s="11">
        <v>4</v>
      </c>
      <c r="AB75" s="11">
        <v>56</v>
      </c>
      <c r="AC75" s="11"/>
      <c r="AD75" s="13">
        <f t="shared" si="17"/>
        <v>177.07000000000016</v>
      </c>
      <c r="AE75" s="18">
        <f t="shared" si="18"/>
        <v>112.27999999999997</v>
      </c>
    </row>
    <row r="76" spans="1:31" ht="15">
      <c r="A76" s="55">
        <v>10</v>
      </c>
      <c r="B76" s="85" t="s">
        <v>146</v>
      </c>
      <c r="C76" s="71">
        <v>89</v>
      </c>
      <c r="D76" s="5" t="s">
        <v>41</v>
      </c>
      <c r="E76" s="6">
        <v>2003</v>
      </c>
      <c r="F76" s="6"/>
      <c r="G76" s="5" t="s">
        <v>42</v>
      </c>
      <c r="H76" s="37" t="s">
        <v>43</v>
      </c>
      <c r="I76" s="88">
        <v>39</v>
      </c>
      <c r="J76" s="5">
        <v>30</v>
      </c>
      <c r="K76" s="5">
        <v>41</v>
      </c>
      <c r="L76" s="37">
        <v>19.4</v>
      </c>
      <c r="M76" s="12">
        <f t="shared" si="14"/>
        <v>109.40000000000009</v>
      </c>
      <c r="N76" s="11">
        <f t="shared" si="19"/>
        <v>6</v>
      </c>
      <c r="O76" s="11">
        <v>2</v>
      </c>
      <c r="P76" s="11">
        <v>0</v>
      </c>
      <c r="Q76" s="11">
        <v>4</v>
      </c>
      <c r="R76" s="11"/>
      <c r="S76" s="13">
        <f t="shared" si="15"/>
        <v>115.40000000000009</v>
      </c>
      <c r="T76" s="39"/>
      <c r="U76" s="6"/>
      <c r="V76" s="6"/>
      <c r="W76" s="6"/>
      <c r="X76" s="10" t="s">
        <v>148</v>
      </c>
      <c r="Y76" s="11">
        <f t="shared" si="20"/>
        <v>0</v>
      </c>
      <c r="Z76" s="11"/>
      <c r="AA76" s="11"/>
      <c r="AB76" s="11"/>
      <c r="AC76" s="11"/>
      <c r="AD76" s="13"/>
      <c r="AE76" s="18">
        <f t="shared" si="18"/>
        <v>115.40000000000009</v>
      </c>
    </row>
    <row r="77" spans="1:31" ht="15">
      <c r="A77" s="17">
        <v>11</v>
      </c>
      <c r="B77" s="85" t="s">
        <v>146</v>
      </c>
      <c r="C77" s="71">
        <v>191</v>
      </c>
      <c r="D77" s="5" t="s">
        <v>64</v>
      </c>
      <c r="E77" s="6">
        <v>2003</v>
      </c>
      <c r="F77" s="6"/>
      <c r="G77" s="5" t="s">
        <v>54</v>
      </c>
      <c r="H77" s="37" t="s">
        <v>55</v>
      </c>
      <c r="I77" s="88">
        <v>35</v>
      </c>
      <c r="J77" s="5">
        <v>30</v>
      </c>
      <c r="K77" s="5">
        <v>37</v>
      </c>
      <c r="L77" s="37">
        <v>33.19</v>
      </c>
      <c r="M77" s="12">
        <f t="shared" si="14"/>
        <v>123.19000000000005</v>
      </c>
      <c r="N77" s="11">
        <f t="shared" si="19"/>
        <v>6</v>
      </c>
      <c r="O77" s="11">
        <v>2</v>
      </c>
      <c r="P77" s="11">
        <v>0</v>
      </c>
      <c r="Q77" s="11">
        <v>4</v>
      </c>
      <c r="R77" s="11"/>
      <c r="S77" s="13">
        <f t="shared" si="15"/>
        <v>129.19000000000005</v>
      </c>
      <c r="T77" s="39">
        <v>17</v>
      </c>
      <c r="U77" s="6">
        <v>30</v>
      </c>
      <c r="V77" s="6">
        <v>19</v>
      </c>
      <c r="W77" s="6">
        <v>28.59</v>
      </c>
      <c r="X77" s="10">
        <f>(V77*60+W77)-(T77*60+U77)</f>
        <v>118.58999999999992</v>
      </c>
      <c r="Y77" s="11">
        <f t="shared" si="20"/>
        <v>58</v>
      </c>
      <c r="Z77" s="11">
        <v>0</v>
      </c>
      <c r="AA77" s="11">
        <v>6</v>
      </c>
      <c r="AB77" s="11">
        <v>2</v>
      </c>
      <c r="AC77" s="11">
        <v>50</v>
      </c>
      <c r="AD77" s="13">
        <f>X77+SUM(Z77:AC77)</f>
        <v>176.58999999999992</v>
      </c>
      <c r="AE77" s="18">
        <f t="shared" si="18"/>
        <v>129.19000000000005</v>
      </c>
    </row>
    <row r="78" spans="1:31" ht="30">
      <c r="A78" s="55">
        <v>12</v>
      </c>
      <c r="B78" s="85" t="s">
        <v>146</v>
      </c>
      <c r="C78" s="86">
        <v>145</v>
      </c>
      <c r="D78" s="53" t="s">
        <v>40</v>
      </c>
      <c r="E78" s="52">
        <v>2002</v>
      </c>
      <c r="F78" s="52">
        <v>3</v>
      </c>
      <c r="G78" s="53" t="s">
        <v>83</v>
      </c>
      <c r="H78" s="51" t="s">
        <v>101</v>
      </c>
      <c r="I78" s="89">
        <v>13</v>
      </c>
      <c r="J78" s="32">
        <v>0</v>
      </c>
      <c r="K78" s="32">
        <v>15</v>
      </c>
      <c r="L78" s="41">
        <v>19.71</v>
      </c>
      <c r="M78" s="12">
        <f t="shared" si="14"/>
        <v>139.71000000000004</v>
      </c>
      <c r="N78" s="11">
        <f t="shared" si="19"/>
        <v>2</v>
      </c>
      <c r="O78" s="33">
        <v>0</v>
      </c>
      <c r="P78" s="33">
        <v>0</v>
      </c>
      <c r="Q78" s="33">
        <v>2</v>
      </c>
      <c r="R78" s="33"/>
      <c r="S78" s="13">
        <f t="shared" si="15"/>
        <v>141.71000000000004</v>
      </c>
      <c r="T78" s="2">
        <v>24</v>
      </c>
      <c r="U78" s="4">
        <v>30</v>
      </c>
      <c r="V78" s="4">
        <v>27</v>
      </c>
      <c r="W78" s="4">
        <v>22.94</v>
      </c>
      <c r="X78" s="10">
        <f>(V78*60+W78)-(T78*60+U78)</f>
        <v>172.94000000000005</v>
      </c>
      <c r="Y78" s="11">
        <f t="shared" si="20"/>
        <v>4</v>
      </c>
      <c r="Z78" s="33">
        <v>0</v>
      </c>
      <c r="AA78" s="33">
        <v>0</v>
      </c>
      <c r="AB78" s="33">
        <v>4</v>
      </c>
      <c r="AC78" s="33"/>
      <c r="AD78" s="13">
        <f>X78+SUM(Z78:AC78)</f>
        <v>176.94000000000005</v>
      </c>
      <c r="AE78" s="18">
        <f t="shared" si="18"/>
        <v>141.71000000000004</v>
      </c>
    </row>
    <row r="79" spans="1:31" ht="15">
      <c r="A79" s="17">
        <v>13</v>
      </c>
      <c r="B79" s="85" t="s">
        <v>146</v>
      </c>
      <c r="C79" s="71">
        <v>171</v>
      </c>
      <c r="D79" s="5" t="s">
        <v>50</v>
      </c>
      <c r="E79" s="6">
        <v>2003</v>
      </c>
      <c r="F79" s="6"/>
      <c r="G79" s="5" t="s">
        <v>61</v>
      </c>
      <c r="H79" s="37" t="s">
        <v>51</v>
      </c>
      <c r="I79" s="88">
        <v>37</v>
      </c>
      <c r="J79" s="5">
        <v>0</v>
      </c>
      <c r="K79" s="5">
        <v>39</v>
      </c>
      <c r="L79" s="37">
        <v>10.45</v>
      </c>
      <c r="M79" s="12">
        <f t="shared" si="14"/>
        <v>130.44999999999982</v>
      </c>
      <c r="N79" s="11">
        <f t="shared" si="19"/>
        <v>152</v>
      </c>
      <c r="O79" s="11">
        <v>0</v>
      </c>
      <c r="P79" s="11">
        <v>2</v>
      </c>
      <c r="Q79" s="11">
        <v>100</v>
      </c>
      <c r="R79" s="11">
        <v>50</v>
      </c>
      <c r="S79" s="13">
        <f t="shared" si="15"/>
        <v>282.4499999999998</v>
      </c>
      <c r="T79" s="39">
        <v>13</v>
      </c>
      <c r="U79" s="6">
        <v>30</v>
      </c>
      <c r="V79" s="6">
        <v>15</v>
      </c>
      <c r="W79" s="6">
        <v>34.45</v>
      </c>
      <c r="X79" s="10">
        <f>(V79*60+W79)-(T79*60+U79)</f>
        <v>124.45000000000005</v>
      </c>
      <c r="Y79" s="11">
        <f t="shared" si="20"/>
        <v>56</v>
      </c>
      <c r="Z79" s="11">
        <v>2</v>
      </c>
      <c r="AA79" s="11">
        <v>2</v>
      </c>
      <c r="AB79" s="11">
        <v>2</v>
      </c>
      <c r="AC79" s="11">
        <v>50</v>
      </c>
      <c r="AD79" s="13">
        <f>X79+SUM(Z79:AC79)</f>
        <v>180.45000000000005</v>
      </c>
      <c r="AE79" s="18">
        <f t="shared" si="18"/>
        <v>180.45000000000005</v>
      </c>
    </row>
    <row r="80" spans="1:31" ht="15">
      <c r="A80" s="55">
        <v>14</v>
      </c>
      <c r="B80" s="85" t="s">
        <v>146</v>
      </c>
      <c r="C80" s="71">
        <v>58</v>
      </c>
      <c r="D80" s="8" t="s">
        <v>108</v>
      </c>
      <c r="E80" s="58">
        <v>2003</v>
      </c>
      <c r="F80" s="6"/>
      <c r="G80" s="5" t="s">
        <v>52</v>
      </c>
      <c r="H80" s="37" t="s">
        <v>48</v>
      </c>
      <c r="I80" s="88">
        <v>26</v>
      </c>
      <c r="J80" s="5">
        <v>30</v>
      </c>
      <c r="K80" s="5">
        <v>29</v>
      </c>
      <c r="L80" s="37">
        <v>24.07</v>
      </c>
      <c r="M80" s="12">
        <f t="shared" si="14"/>
        <v>174.06999999999994</v>
      </c>
      <c r="N80" s="11">
        <f t="shared" si="19"/>
        <v>158</v>
      </c>
      <c r="O80" s="11">
        <v>52</v>
      </c>
      <c r="P80" s="11">
        <v>102</v>
      </c>
      <c r="Q80" s="11">
        <v>4</v>
      </c>
      <c r="R80" s="11"/>
      <c r="S80" s="13">
        <f t="shared" si="15"/>
        <v>332.06999999999994</v>
      </c>
      <c r="T80" s="39">
        <v>38</v>
      </c>
      <c r="U80" s="6">
        <v>30</v>
      </c>
      <c r="V80" s="6">
        <v>41</v>
      </c>
      <c r="W80" s="6">
        <v>4.15</v>
      </c>
      <c r="X80" s="10">
        <f>(V80*60+W80)-(T80*60+U80)</f>
        <v>154.1500000000001</v>
      </c>
      <c r="Y80" s="11">
        <f t="shared" si="20"/>
        <v>160</v>
      </c>
      <c r="Z80" s="11">
        <v>50</v>
      </c>
      <c r="AA80" s="11">
        <v>56</v>
      </c>
      <c r="AB80" s="11">
        <v>4</v>
      </c>
      <c r="AC80" s="11">
        <v>50</v>
      </c>
      <c r="AD80" s="13">
        <f>X80+SUM(Z80:AC80)</f>
        <v>314.1500000000001</v>
      </c>
      <c r="AE80" s="18">
        <f t="shared" si="18"/>
        <v>314.1500000000001</v>
      </c>
    </row>
    <row r="81" spans="1:31" ht="15.75" thickBot="1">
      <c r="A81" s="19"/>
      <c r="B81" s="87" t="s">
        <v>146</v>
      </c>
      <c r="C81" s="76">
        <v>55</v>
      </c>
      <c r="D81" s="20" t="s">
        <v>109</v>
      </c>
      <c r="E81" s="21">
        <v>2002</v>
      </c>
      <c r="F81" s="21">
        <v>3</v>
      </c>
      <c r="G81" s="20" t="s">
        <v>58</v>
      </c>
      <c r="H81" s="38" t="s">
        <v>57</v>
      </c>
      <c r="I81" s="90"/>
      <c r="J81" s="20"/>
      <c r="K81" s="20"/>
      <c r="L81" s="38"/>
      <c r="M81" s="14" t="s">
        <v>151</v>
      </c>
      <c r="N81" s="15"/>
      <c r="O81" s="15"/>
      <c r="P81" s="15"/>
      <c r="Q81" s="15"/>
      <c r="R81" s="15"/>
      <c r="S81" s="16"/>
      <c r="T81" s="40"/>
      <c r="U81" s="21"/>
      <c r="V81" s="21"/>
      <c r="W81" s="21"/>
      <c r="X81" s="22"/>
      <c r="Y81" s="15"/>
      <c r="Z81" s="15"/>
      <c r="AA81" s="15"/>
      <c r="AB81" s="15"/>
      <c r="AC81" s="15"/>
      <c r="AD81" s="16"/>
      <c r="AE81" s="23"/>
    </row>
    <row r="83" spans="1:17" ht="19.5" thickBot="1">
      <c r="A83" s="63" t="s">
        <v>14</v>
      </c>
      <c r="B83" s="63"/>
      <c r="C83" s="63"/>
      <c r="D83" s="63"/>
      <c r="E83" s="63"/>
      <c r="F83" s="63"/>
      <c r="G83" s="63"/>
      <c r="H83" s="63"/>
      <c r="I83" s="81"/>
      <c r="J83" s="81"/>
      <c r="K83" s="81"/>
      <c r="L83" s="81"/>
      <c r="M83" s="81"/>
      <c r="N83" s="130"/>
      <c r="O83" s="7"/>
      <c r="P83" s="7"/>
      <c r="Q83" s="7"/>
    </row>
    <row r="84" spans="1:31" ht="15">
      <c r="A84" s="67" t="s">
        <v>5</v>
      </c>
      <c r="B84" s="45"/>
      <c r="C84" s="144" t="s">
        <v>26</v>
      </c>
      <c r="D84" s="68" t="s">
        <v>0</v>
      </c>
      <c r="E84" s="68" t="s">
        <v>1</v>
      </c>
      <c r="F84" s="68" t="s">
        <v>2</v>
      </c>
      <c r="G84" s="68" t="s">
        <v>3</v>
      </c>
      <c r="H84" s="69" t="s">
        <v>4</v>
      </c>
      <c r="I84" s="146" t="s">
        <v>17</v>
      </c>
      <c r="J84" s="147"/>
      <c r="K84" s="148" t="s">
        <v>18</v>
      </c>
      <c r="L84" s="147"/>
      <c r="M84" s="148" t="s">
        <v>7</v>
      </c>
      <c r="N84" s="139"/>
      <c r="O84" s="139"/>
      <c r="P84" s="139"/>
      <c r="Q84" s="139"/>
      <c r="R84" s="139"/>
      <c r="S84" s="140"/>
      <c r="T84" s="146" t="s">
        <v>17</v>
      </c>
      <c r="U84" s="147"/>
      <c r="V84" s="148" t="s">
        <v>18</v>
      </c>
      <c r="W84" s="139"/>
      <c r="X84" s="139" t="s">
        <v>10</v>
      </c>
      <c r="Y84" s="139"/>
      <c r="Z84" s="139"/>
      <c r="AA84" s="139"/>
      <c r="AB84" s="139"/>
      <c r="AC84" s="139"/>
      <c r="AD84" s="140"/>
      <c r="AE84" s="134" t="s">
        <v>11</v>
      </c>
    </row>
    <row r="85" spans="1:31" ht="15.75" thickBot="1">
      <c r="A85" s="82"/>
      <c r="B85" s="49"/>
      <c r="C85" s="145"/>
      <c r="D85" s="83"/>
      <c r="E85" s="83"/>
      <c r="F85" s="83"/>
      <c r="G85" s="83"/>
      <c r="H85" s="84"/>
      <c r="I85" s="72" t="s">
        <v>19</v>
      </c>
      <c r="J85" s="48" t="s">
        <v>20</v>
      </c>
      <c r="K85" s="48" t="s">
        <v>19</v>
      </c>
      <c r="L85" s="50" t="s">
        <v>20</v>
      </c>
      <c r="M85" s="49" t="s">
        <v>8</v>
      </c>
      <c r="N85" s="131"/>
      <c r="O85" s="74">
        <v>1</v>
      </c>
      <c r="P85" s="74">
        <v>2</v>
      </c>
      <c r="Q85" s="74">
        <v>3</v>
      </c>
      <c r="R85" s="74">
        <v>4</v>
      </c>
      <c r="S85" s="75" t="s">
        <v>9</v>
      </c>
      <c r="T85" s="49" t="s">
        <v>19</v>
      </c>
      <c r="U85" s="48" t="s">
        <v>20</v>
      </c>
      <c r="V85" s="48" t="s">
        <v>19</v>
      </c>
      <c r="W85" s="50" t="s">
        <v>20</v>
      </c>
      <c r="X85" s="49" t="s">
        <v>8</v>
      </c>
      <c r="Y85" s="131"/>
      <c r="Z85" s="74">
        <v>1</v>
      </c>
      <c r="AA85" s="74">
        <v>2</v>
      </c>
      <c r="AB85" s="74">
        <v>3</v>
      </c>
      <c r="AC85" s="74">
        <v>4</v>
      </c>
      <c r="AD85" s="75" t="s">
        <v>9</v>
      </c>
      <c r="AE85" s="135"/>
    </row>
    <row r="86" spans="1:31" ht="60">
      <c r="A86" s="91">
        <v>1</v>
      </c>
      <c r="B86" s="92" t="s">
        <v>147</v>
      </c>
      <c r="C86" s="93">
        <v>193</v>
      </c>
      <c r="D86" s="25" t="s">
        <v>95</v>
      </c>
      <c r="E86" s="60">
        <v>2001</v>
      </c>
      <c r="F86" s="60" t="s">
        <v>112</v>
      </c>
      <c r="G86" s="25" t="s">
        <v>97</v>
      </c>
      <c r="H86" s="94" t="s">
        <v>134</v>
      </c>
      <c r="I86" s="26">
        <v>6</v>
      </c>
      <c r="J86" s="25">
        <v>0</v>
      </c>
      <c r="K86" s="25">
        <v>7</v>
      </c>
      <c r="L86" s="44">
        <v>22.6</v>
      </c>
      <c r="M86" s="29">
        <f aca="true" t="shared" si="21" ref="M86:M94">(K86*60+L86)-(I86*60+J86)</f>
        <v>82.60000000000002</v>
      </c>
      <c r="N86" s="28">
        <f>SUM(O86:R86)</f>
        <v>2</v>
      </c>
      <c r="O86" s="28">
        <v>0</v>
      </c>
      <c r="P86" s="28">
        <v>2</v>
      </c>
      <c r="Q86" s="28">
        <v>0</v>
      </c>
      <c r="R86" s="28"/>
      <c r="S86" s="30">
        <f aca="true" t="shared" si="22" ref="S86:S94">M86+SUM(O86:R86)</f>
        <v>84.60000000000002</v>
      </c>
      <c r="T86" s="45">
        <v>34</v>
      </c>
      <c r="U86" s="60">
        <v>30</v>
      </c>
      <c r="V86" s="60">
        <v>35</v>
      </c>
      <c r="W86" s="60">
        <v>54.62</v>
      </c>
      <c r="X86" s="27">
        <f aca="true" t="shared" si="23" ref="X86:X91">(V86*60+W86)-(T86*60+U86)</f>
        <v>84.61999999999989</v>
      </c>
      <c r="Y86" s="28">
        <f>SUM(Z86:AC86)</f>
        <v>2</v>
      </c>
      <c r="Z86" s="28">
        <v>2</v>
      </c>
      <c r="AA86" s="28">
        <v>0</v>
      </c>
      <c r="AB86" s="28">
        <v>0</v>
      </c>
      <c r="AC86" s="28"/>
      <c r="AD86" s="30">
        <f aca="true" t="shared" si="24" ref="AD86:AD91">X86+SUM(Z86:AC86)</f>
        <v>86.61999999999989</v>
      </c>
      <c r="AE86" s="116">
        <f aca="true" t="shared" si="25" ref="AE86:AE93">MIN(S86,AD86)</f>
        <v>84.60000000000002</v>
      </c>
    </row>
    <row r="87" spans="1:31" ht="15">
      <c r="A87" s="70">
        <v>2</v>
      </c>
      <c r="B87" s="96" t="s">
        <v>147</v>
      </c>
      <c r="C87" s="97">
        <v>107</v>
      </c>
      <c r="D87" s="32" t="s">
        <v>98</v>
      </c>
      <c r="E87" s="4">
        <v>2003</v>
      </c>
      <c r="F87" s="4">
        <v>1</v>
      </c>
      <c r="G87" s="32" t="s">
        <v>54</v>
      </c>
      <c r="H87" s="98" t="s">
        <v>55</v>
      </c>
      <c r="I87" s="42">
        <v>2</v>
      </c>
      <c r="J87" s="32">
        <v>30</v>
      </c>
      <c r="K87" s="32">
        <v>4</v>
      </c>
      <c r="L87" s="41">
        <v>5.19</v>
      </c>
      <c r="M87" s="34">
        <f t="shared" si="21"/>
        <v>95.19</v>
      </c>
      <c r="N87" s="33">
        <f aca="true" t="shared" si="26" ref="N87:N94">SUM(O87:R87)</f>
        <v>0</v>
      </c>
      <c r="O87" s="33">
        <v>0</v>
      </c>
      <c r="P87" s="33">
        <v>0</v>
      </c>
      <c r="Q87" s="33">
        <v>0</v>
      </c>
      <c r="R87" s="33"/>
      <c r="S87" s="35">
        <f t="shared" si="22"/>
        <v>95.19</v>
      </c>
      <c r="T87" s="2">
        <v>15</v>
      </c>
      <c r="U87" s="4">
        <v>30</v>
      </c>
      <c r="V87" s="4">
        <v>17</v>
      </c>
      <c r="W87" s="4">
        <v>3</v>
      </c>
      <c r="X87" s="43">
        <f t="shared" si="23"/>
        <v>93</v>
      </c>
      <c r="Y87" s="33">
        <f aca="true" t="shared" si="27" ref="Y87:Y93">SUM(Z87:AC87)</f>
        <v>4</v>
      </c>
      <c r="Z87" s="33">
        <v>0</v>
      </c>
      <c r="AA87" s="33">
        <v>2</v>
      </c>
      <c r="AB87" s="33">
        <v>2</v>
      </c>
      <c r="AC87" s="33"/>
      <c r="AD87" s="35">
        <f t="shared" si="24"/>
        <v>97</v>
      </c>
      <c r="AE87" s="118">
        <f t="shared" si="25"/>
        <v>95.19</v>
      </c>
    </row>
    <row r="88" spans="1:31" ht="15">
      <c r="A88" s="70">
        <v>3</v>
      </c>
      <c r="B88" s="96" t="s">
        <v>147</v>
      </c>
      <c r="C88" s="97">
        <v>70</v>
      </c>
      <c r="D88" s="32" t="s">
        <v>88</v>
      </c>
      <c r="E88" s="4">
        <v>2001</v>
      </c>
      <c r="F88" s="4"/>
      <c r="G88" s="32" t="s">
        <v>89</v>
      </c>
      <c r="H88" s="98" t="s">
        <v>90</v>
      </c>
      <c r="I88" s="42">
        <v>38</v>
      </c>
      <c r="J88" s="32">
        <v>30</v>
      </c>
      <c r="K88" s="32">
        <v>40</v>
      </c>
      <c r="L88" s="41">
        <v>23.19</v>
      </c>
      <c r="M88" s="34">
        <f t="shared" si="21"/>
        <v>113.19000000000005</v>
      </c>
      <c r="N88" s="33">
        <f t="shared" si="26"/>
        <v>2</v>
      </c>
      <c r="O88" s="33">
        <v>0</v>
      </c>
      <c r="P88" s="33">
        <v>2</v>
      </c>
      <c r="Q88" s="33">
        <v>0</v>
      </c>
      <c r="R88" s="33"/>
      <c r="S88" s="35">
        <f t="shared" si="22"/>
        <v>115.19000000000005</v>
      </c>
      <c r="T88" s="2">
        <v>61</v>
      </c>
      <c r="U88" s="4">
        <v>0</v>
      </c>
      <c r="V88" s="4">
        <v>62</v>
      </c>
      <c r="W88" s="4">
        <v>32.66</v>
      </c>
      <c r="X88" s="43">
        <f t="shared" si="23"/>
        <v>92.65999999999985</v>
      </c>
      <c r="Y88" s="33">
        <f t="shared" si="27"/>
        <v>6</v>
      </c>
      <c r="Z88" s="33">
        <v>0</v>
      </c>
      <c r="AA88" s="33">
        <v>4</v>
      </c>
      <c r="AB88" s="33">
        <v>2</v>
      </c>
      <c r="AC88" s="33"/>
      <c r="AD88" s="35">
        <f t="shared" si="24"/>
        <v>98.65999999999985</v>
      </c>
      <c r="AE88" s="118">
        <f t="shared" si="25"/>
        <v>98.65999999999985</v>
      </c>
    </row>
    <row r="89" spans="1:31" ht="15">
      <c r="A89" s="55">
        <v>4</v>
      </c>
      <c r="B89" s="85" t="s">
        <v>147</v>
      </c>
      <c r="C89" s="86">
        <v>101</v>
      </c>
      <c r="D89" s="53" t="s">
        <v>87</v>
      </c>
      <c r="E89" s="52">
        <v>2001</v>
      </c>
      <c r="F89" s="52"/>
      <c r="G89" s="53" t="s">
        <v>52</v>
      </c>
      <c r="H89" s="54" t="s">
        <v>71</v>
      </c>
      <c r="I89" s="42">
        <v>28</v>
      </c>
      <c r="J89" s="32">
        <v>30</v>
      </c>
      <c r="K89" s="32">
        <v>30</v>
      </c>
      <c r="L89" s="41">
        <v>2.84</v>
      </c>
      <c r="M89" s="125">
        <f t="shared" si="21"/>
        <v>92.83999999999992</v>
      </c>
      <c r="N89" s="101">
        <f t="shared" si="26"/>
        <v>12</v>
      </c>
      <c r="O89" s="101">
        <v>4</v>
      </c>
      <c r="P89" s="101">
        <v>2</v>
      </c>
      <c r="Q89" s="101">
        <v>6</v>
      </c>
      <c r="R89" s="101"/>
      <c r="S89" s="102">
        <f t="shared" si="22"/>
        <v>104.83999999999992</v>
      </c>
      <c r="T89" s="123">
        <v>45</v>
      </c>
      <c r="U89" s="52">
        <v>30</v>
      </c>
      <c r="V89" s="52">
        <v>47</v>
      </c>
      <c r="W89" s="52">
        <v>13.67</v>
      </c>
      <c r="X89" s="100">
        <f t="shared" si="23"/>
        <v>103.67000000000007</v>
      </c>
      <c r="Y89" s="101">
        <f t="shared" si="27"/>
        <v>8</v>
      </c>
      <c r="Z89" s="101">
        <v>0</v>
      </c>
      <c r="AA89" s="101">
        <v>6</v>
      </c>
      <c r="AB89" s="101">
        <v>2</v>
      </c>
      <c r="AC89" s="101"/>
      <c r="AD89" s="102">
        <f t="shared" si="24"/>
        <v>111.67000000000007</v>
      </c>
      <c r="AE89" s="113">
        <f t="shared" si="25"/>
        <v>104.83999999999992</v>
      </c>
    </row>
    <row r="90" spans="1:31" ht="45">
      <c r="A90" s="55">
        <v>5</v>
      </c>
      <c r="B90" s="119"/>
      <c r="C90" s="71">
        <v>158</v>
      </c>
      <c r="D90" s="53" t="s">
        <v>142</v>
      </c>
      <c r="E90" s="52">
        <v>2001</v>
      </c>
      <c r="F90" s="52"/>
      <c r="G90" s="53" t="s">
        <v>100</v>
      </c>
      <c r="H90" s="54" t="s">
        <v>136</v>
      </c>
      <c r="I90" s="24">
        <v>47</v>
      </c>
      <c r="J90" s="5">
        <v>30</v>
      </c>
      <c r="K90" s="5">
        <v>49</v>
      </c>
      <c r="L90" s="37">
        <v>41.99</v>
      </c>
      <c r="M90" s="125">
        <f t="shared" si="21"/>
        <v>131.98999999999978</v>
      </c>
      <c r="N90" s="101">
        <f t="shared" si="26"/>
        <v>10</v>
      </c>
      <c r="O90" s="101">
        <v>2</v>
      </c>
      <c r="P90" s="101">
        <v>2</v>
      </c>
      <c r="Q90" s="101">
        <v>6</v>
      </c>
      <c r="R90" s="101"/>
      <c r="S90" s="102">
        <f t="shared" si="22"/>
        <v>141.98999999999978</v>
      </c>
      <c r="T90" s="123">
        <v>59</v>
      </c>
      <c r="U90" s="52">
        <v>30</v>
      </c>
      <c r="V90" s="52">
        <v>61</v>
      </c>
      <c r="W90" s="52">
        <v>6.88</v>
      </c>
      <c r="X90" s="100">
        <f t="shared" si="23"/>
        <v>96.88000000000011</v>
      </c>
      <c r="Y90" s="101">
        <f t="shared" si="27"/>
        <v>8</v>
      </c>
      <c r="Z90" s="101">
        <v>4</v>
      </c>
      <c r="AA90" s="101">
        <v>4</v>
      </c>
      <c r="AB90" s="101">
        <v>0</v>
      </c>
      <c r="AC90" s="101"/>
      <c r="AD90" s="102">
        <f t="shared" si="24"/>
        <v>104.88000000000011</v>
      </c>
      <c r="AE90" s="113">
        <f t="shared" si="25"/>
        <v>104.88000000000011</v>
      </c>
    </row>
    <row r="91" spans="1:31" ht="15">
      <c r="A91" s="55">
        <v>6</v>
      </c>
      <c r="B91" s="85" t="s">
        <v>147</v>
      </c>
      <c r="C91" s="86">
        <v>102</v>
      </c>
      <c r="D91" s="53" t="s">
        <v>86</v>
      </c>
      <c r="E91" s="52">
        <v>2002</v>
      </c>
      <c r="F91" s="52"/>
      <c r="G91" s="53" t="s">
        <v>52</v>
      </c>
      <c r="H91" s="54" t="s">
        <v>71</v>
      </c>
      <c r="I91" s="42">
        <v>29</v>
      </c>
      <c r="J91" s="32">
        <v>0</v>
      </c>
      <c r="K91" s="32">
        <v>30</v>
      </c>
      <c r="L91" s="41">
        <v>52.73</v>
      </c>
      <c r="M91" s="125">
        <f t="shared" si="21"/>
        <v>112.73000000000002</v>
      </c>
      <c r="N91" s="101">
        <f t="shared" si="26"/>
        <v>8</v>
      </c>
      <c r="O91" s="101">
        <v>6</v>
      </c>
      <c r="P91" s="101">
        <v>0</v>
      </c>
      <c r="Q91" s="101">
        <v>2</v>
      </c>
      <c r="R91" s="101"/>
      <c r="S91" s="102">
        <f t="shared" si="22"/>
        <v>120.73000000000002</v>
      </c>
      <c r="T91" s="123">
        <v>46</v>
      </c>
      <c r="U91" s="52">
        <v>0</v>
      </c>
      <c r="V91" s="52">
        <v>47</v>
      </c>
      <c r="W91" s="52">
        <v>51.3</v>
      </c>
      <c r="X91" s="100">
        <f t="shared" si="23"/>
        <v>111.30000000000018</v>
      </c>
      <c r="Y91" s="101">
        <f t="shared" si="27"/>
        <v>14</v>
      </c>
      <c r="Z91" s="101">
        <v>2</v>
      </c>
      <c r="AA91" s="101">
        <v>8</v>
      </c>
      <c r="AB91" s="101">
        <v>4</v>
      </c>
      <c r="AC91" s="101"/>
      <c r="AD91" s="102">
        <f t="shared" si="24"/>
        <v>125.30000000000018</v>
      </c>
      <c r="AE91" s="113">
        <f t="shared" si="25"/>
        <v>120.73000000000002</v>
      </c>
    </row>
    <row r="92" spans="1:31" ht="15">
      <c r="A92" s="55">
        <v>7</v>
      </c>
      <c r="B92" s="85"/>
      <c r="C92" s="86">
        <v>116</v>
      </c>
      <c r="D92" s="53" t="s">
        <v>85</v>
      </c>
      <c r="E92" s="52">
        <v>2001</v>
      </c>
      <c r="F92" s="52">
        <v>1</v>
      </c>
      <c r="G92" s="53" t="s">
        <v>42</v>
      </c>
      <c r="H92" s="54" t="s">
        <v>43</v>
      </c>
      <c r="I92" s="42">
        <v>55</v>
      </c>
      <c r="J92" s="32">
        <v>30</v>
      </c>
      <c r="K92" s="32">
        <v>57</v>
      </c>
      <c r="L92" s="41">
        <v>26.76</v>
      </c>
      <c r="M92" s="125">
        <f t="shared" si="21"/>
        <v>116.76000000000022</v>
      </c>
      <c r="N92" s="101">
        <f t="shared" si="26"/>
        <v>52</v>
      </c>
      <c r="O92" s="101">
        <v>0</v>
      </c>
      <c r="P92" s="101">
        <v>50</v>
      </c>
      <c r="Q92" s="101">
        <v>2</v>
      </c>
      <c r="R92" s="101"/>
      <c r="S92" s="102">
        <f t="shared" si="22"/>
        <v>168.76000000000022</v>
      </c>
      <c r="T92" s="123">
        <v>19</v>
      </c>
      <c r="U92" s="52">
        <v>30</v>
      </c>
      <c r="V92" s="52"/>
      <c r="W92" s="52"/>
      <c r="X92" s="100" t="s">
        <v>148</v>
      </c>
      <c r="Y92" s="101">
        <f t="shared" si="27"/>
        <v>0</v>
      </c>
      <c r="Z92" s="101"/>
      <c r="AA92" s="101"/>
      <c r="AB92" s="101"/>
      <c r="AC92" s="101"/>
      <c r="AD92" s="102"/>
      <c r="AE92" s="113">
        <f t="shared" si="25"/>
        <v>168.76000000000022</v>
      </c>
    </row>
    <row r="93" spans="1:31" ht="15">
      <c r="A93" s="55">
        <v>8</v>
      </c>
      <c r="B93" s="85" t="s">
        <v>147</v>
      </c>
      <c r="C93" s="86">
        <v>117</v>
      </c>
      <c r="D93" s="53" t="s">
        <v>113</v>
      </c>
      <c r="E93" s="52">
        <v>1999</v>
      </c>
      <c r="F93" s="52"/>
      <c r="G93" s="53" t="s">
        <v>61</v>
      </c>
      <c r="H93" s="54" t="s">
        <v>51</v>
      </c>
      <c r="I93" s="42">
        <v>20</v>
      </c>
      <c r="J93" s="32">
        <v>30</v>
      </c>
      <c r="K93" s="32">
        <v>22</v>
      </c>
      <c r="L93" s="41">
        <v>23.08</v>
      </c>
      <c r="M93" s="125">
        <f t="shared" si="21"/>
        <v>113.07999999999993</v>
      </c>
      <c r="N93" s="101">
        <f t="shared" si="26"/>
        <v>208</v>
      </c>
      <c r="O93" s="101">
        <v>2</v>
      </c>
      <c r="P93" s="101">
        <v>54</v>
      </c>
      <c r="Q93" s="101">
        <v>102</v>
      </c>
      <c r="R93" s="101">
        <v>50</v>
      </c>
      <c r="S93" s="102">
        <f t="shared" si="22"/>
        <v>321.0799999999999</v>
      </c>
      <c r="T93" s="123">
        <v>4</v>
      </c>
      <c r="U93" s="52">
        <v>0</v>
      </c>
      <c r="V93" s="52">
        <v>6</v>
      </c>
      <c r="W93" s="52">
        <v>40.49</v>
      </c>
      <c r="X93" s="100">
        <f>(V93*60+W93)-(T93*60+U93)</f>
        <v>160.49</v>
      </c>
      <c r="Y93" s="101">
        <f t="shared" si="27"/>
        <v>54</v>
      </c>
      <c r="Z93" s="101">
        <v>0</v>
      </c>
      <c r="AA93" s="101">
        <v>0</v>
      </c>
      <c r="AB93" s="101">
        <v>4</v>
      </c>
      <c r="AC93" s="101">
        <v>50</v>
      </c>
      <c r="AD93" s="102">
        <f>X93+SUM(Z93:AC93)</f>
        <v>214.49</v>
      </c>
      <c r="AE93" s="113">
        <f t="shared" si="25"/>
        <v>214.49</v>
      </c>
    </row>
    <row r="94" spans="1:31" ht="15.75" thickBot="1">
      <c r="A94" s="62">
        <v>9</v>
      </c>
      <c r="B94" s="87" t="s">
        <v>147</v>
      </c>
      <c r="C94" s="104">
        <v>41</v>
      </c>
      <c r="D94" s="77" t="s">
        <v>140</v>
      </c>
      <c r="E94" s="78">
        <v>2002</v>
      </c>
      <c r="F94" s="78"/>
      <c r="G94" s="77" t="s">
        <v>52</v>
      </c>
      <c r="H94" s="105" t="s">
        <v>48</v>
      </c>
      <c r="I94" s="121">
        <v>55</v>
      </c>
      <c r="J94" s="79">
        <v>0</v>
      </c>
      <c r="K94" s="79">
        <v>57</v>
      </c>
      <c r="L94" s="80">
        <v>59.51</v>
      </c>
      <c r="M94" s="126">
        <f t="shared" si="21"/>
        <v>179.51000000000022</v>
      </c>
      <c r="N94" s="107">
        <f t="shared" si="26"/>
        <v>152</v>
      </c>
      <c r="O94" s="107">
        <v>50</v>
      </c>
      <c r="P94" s="107">
        <v>52</v>
      </c>
      <c r="Q94" s="107">
        <v>50</v>
      </c>
      <c r="R94" s="107"/>
      <c r="S94" s="108">
        <f t="shared" si="22"/>
        <v>331.5100000000002</v>
      </c>
      <c r="T94" s="124">
        <v>11</v>
      </c>
      <c r="U94" s="78">
        <v>30</v>
      </c>
      <c r="V94" s="78"/>
      <c r="W94" s="78"/>
      <c r="X94" s="106" t="s">
        <v>148</v>
      </c>
      <c r="Y94" s="107"/>
      <c r="Z94" s="107"/>
      <c r="AA94" s="107"/>
      <c r="AB94" s="107"/>
      <c r="AC94" s="107"/>
      <c r="AD94" s="108"/>
      <c r="AE94" s="114"/>
    </row>
    <row r="96" spans="1:17" ht="19.5" thickBot="1">
      <c r="A96" s="63" t="s">
        <v>152</v>
      </c>
      <c r="B96" s="63"/>
      <c r="C96" s="63"/>
      <c r="D96" s="63"/>
      <c r="E96" s="63"/>
      <c r="F96" s="63"/>
      <c r="G96" s="63"/>
      <c r="H96" s="63"/>
      <c r="I96" s="81"/>
      <c r="J96" s="81"/>
      <c r="K96" s="81"/>
      <c r="L96" s="81"/>
      <c r="M96" s="81"/>
      <c r="N96" s="130"/>
      <c r="O96" s="7"/>
      <c r="P96" s="7"/>
      <c r="Q96" s="7"/>
    </row>
    <row r="97" spans="1:31" ht="15">
      <c r="A97" s="67" t="s">
        <v>5</v>
      </c>
      <c r="B97" s="45"/>
      <c r="C97" s="144" t="s">
        <v>26</v>
      </c>
      <c r="D97" s="68" t="s">
        <v>0</v>
      </c>
      <c r="E97" s="68" t="s">
        <v>1</v>
      </c>
      <c r="F97" s="68" t="s">
        <v>2</v>
      </c>
      <c r="G97" s="68" t="s">
        <v>3</v>
      </c>
      <c r="H97" s="69" t="s">
        <v>4</v>
      </c>
      <c r="I97" s="146" t="s">
        <v>17</v>
      </c>
      <c r="J97" s="147"/>
      <c r="K97" s="148" t="s">
        <v>18</v>
      </c>
      <c r="L97" s="147"/>
      <c r="M97" s="148" t="s">
        <v>7</v>
      </c>
      <c r="N97" s="139"/>
      <c r="O97" s="139"/>
      <c r="P97" s="139"/>
      <c r="Q97" s="139"/>
      <c r="R97" s="139"/>
      <c r="S97" s="140"/>
      <c r="T97" s="146" t="s">
        <v>17</v>
      </c>
      <c r="U97" s="147"/>
      <c r="V97" s="148" t="s">
        <v>18</v>
      </c>
      <c r="W97" s="147"/>
      <c r="X97" s="139" t="s">
        <v>10</v>
      </c>
      <c r="Y97" s="139"/>
      <c r="Z97" s="139"/>
      <c r="AA97" s="139"/>
      <c r="AB97" s="139"/>
      <c r="AC97" s="139"/>
      <c r="AD97" s="140"/>
      <c r="AE97" s="134" t="s">
        <v>11</v>
      </c>
    </row>
    <row r="98" spans="1:31" ht="15.75" thickBot="1">
      <c r="A98" s="82"/>
      <c r="B98" s="49"/>
      <c r="C98" s="145"/>
      <c r="D98" s="83"/>
      <c r="E98" s="83"/>
      <c r="F98" s="83"/>
      <c r="G98" s="83"/>
      <c r="H98" s="84"/>
      <c r="I98" s="72" t="s">
        <v>19</v>
      </c>
      <c r="J98" s="48" t="s">
        <v>20</v>
      </c>
      <c r="K98" s="48" t="s">
        <v>19</v>
      </c>
      <c r="L98" s="50" t="s">
        <v>20</v>
      </c>
      <c r="M98" s="49" t="s">
        <v>8</v>
      </c>
      <c r="N98" s="131" t="s">
        <v>153</v>
      </c>
      <c r="O98" s="74">
        <v>1</v>
      </c>
      <c r="P98" s="74">
        <v>2</v>
      </c>
      <c r="Q98" s="74">
        <v>3</v>
      </c>
      <c r="R98" s="74">
        <v>4</v>
      </c>
      <c r="S98" s="75" t="s">
        <v>9</v>
      </c>
      <c r="T98" s="49" t="s">
        <v>19</v>
      </c>
      <c r="U98" s="48" t="s">
        <v>20</v>
      </c>
      <c r="V98" s="48" t="s">
        <v>19</v>
      </c>
      <c r="W98" s="48" t="s">
        <v>20</v>
      </c>
      <c r="X98" s="49" t="s">
        <v>8</v>
      </c>
      <c r="Y98" s="131" t="s">
        <v>153</v>
      </c>
      <c r="Z98" s="74">
        <v>1</v>
      </c>
      <c r="AA98" s="74">
        <v>2</v>
      </c>
      <c r="AB98" s="74">
        <v>3</v>
      </c>
      <c r="AC98" s="74">
        <v>4</v>
      </c>
      <c r="AD98" s="75" t="s">
        <v>9</v>
      </c>
      <c r="AE98" s="135"/>
    </row>
    <row r="99" spans="1:31" ht="30">
      <c r="A99" s="91">
        <v>1</v>
      </c>
      <c r="B99" s="92" t="s">
        <v>144</v>
      </c>
      <c r="C99" s="93">
        <v>64</v>
      </c>
      <c r="D99" s="25" t="s">
        <v>133</v>
      </c>
      <c r="E99" s="136" t="s">
        <v>124</v>
      </c>
      <c r="F99" s="60"/>
      <c r="G99" s="25" t="s">
        <v>52</v>
      </c>
      <c r="H99" s="44" t="s">
        <v>71</v>
      </c>
      <c r="I99" s="95">
        <v>3</v>
      </c>
      <c r="J99" s="25">
        <v>0</v>
      </c>
      <c r="K99" s="25">
        <v>4</v>
      </c>
      <c r="L99" s="44">
        <v>43.92</v>
      </c>
      <c r="M99" s="29">
        <f>(K99*60+L99)-(I99*60+J99)</f>
        <v>103.92000000000002</v>
      </c>
      <c r="N99" s="28">
        <f>SUM(O99:R99)</f>
        <v>12</v>
      </c>
      <c r="O99" s="28">
        <v>0</v>
      </c>
      <c r="P99" s="28">
        <v>8</v>
      </c>
      <c r="Q99" s="28">
        <v>4</v>
      </c>
      <c r="R99" s="28"/>
      <c r="S99" s="30">
        <f>M99+SUM(O99:R99)</f>
        <v>115.92000000000002</v>
      </c>
      <c r="T99" s="45">
        <v>14</v>
      </c>
      <c r="U99" s="60">
        <v>30</v>
      </c>
      <c r="V99" s="60">
        <v>16</v>
      </c>
      <c r="W99" s="60">
        <v>24.3</v>
      </c>
      <c r="X99" s="27">
        <f>(V99*60+W99)-(T99*60+U99)</f>
        <v>114.29999999999995</v>
      </c>
      <c r="Y99" s="28">
        <f>SUM(Z99:AC99)</f>
        <v>206</v>
      </c>
      <c r="Z99" s="28">
        <v>50</v>
      </c>
      <c r="AA99" s="28">
        <v>106</v>
      </c>
      <c r="AB99" s="28">
        <v>50</v>
      </c>
      <c r="AC99" s="28"/>
      <c r="AD99" s="30">
        <f>X99+SUM(Z99:AC99)</f>
        <v>320.29999999999995</v>
      </c>
      <c r="AE99" s="31">
        <f>MIN(S99,AD99)</f>
        <v>115.92000000000002</v>
      </c>
    </row>
    <row r="100" spans="1:31" ht="30">
      <c r="A100" s="70">
        <v>2</v>
      </c>
      <c r="B100" s="96" t="s">
        <v>144</v>
      </c>
      <c r="C100" s="97">
        <v>129</v>
      </c>
      <c r="D100" s="32" t="s">
        <v>131</v>
      </c>
      <c r="E100" s="137" t="s">
        <v>122</v>
      </c>
      <c r="F100" s="4"/>
      <c r="G100" s="32" t="s">
        <v>52</v>
      </c>
      <c r="H100" s="41" t="s">
        <v>48</v>
      </c>
      <c r="I100" s="89">
        <v>27</v>
      </c>
      <c r="J100" s="32">
        <v>30</v>
      </c>
      <c r="K100" s="32">
        <v>29</v>
      </c>
      <c r="L100" s="41">
        <v>40.5</v>
      </c>
      <c r="M100" s="34">
        <f>(K100*60+L100)-(I100*60+J100)</f>
        <v>130.5</v>
      </c>
      <c r="N100" s="33">
        <f>SUM(O100:R100)</f>
        <v>56</v>
      </c>
      <c r="O100" s="33">
        <v>2</v>
      </c>
      <c r="P100" s="33">
        <v>50</v>
      </c>
      <c r="Q100" s="33">
        <v>4</v>
      </c>
      <c r="R100" s="33"/>
      <c r="S100" s="35">
        <f>M100+SUM(O100:R100)</f>
        <v>186.5</v>
      </c>
      <c r="T100" s="2">
        <v>35</v>
      </c>
      <c r="U100" s="4">
        <v>0</v>
      </c>
      <c r="V100" s="4">
        <v>37</v>
      </c>
      <c r="W100" s="4">
        <v>24.74</v>
      </c>
      <c r="X100" s="43">
        <f>(V100*60+W100)-(T100*60+U100)</f>
        <v>144.73999999999978</v>
      </c>
      <c r="Y100" s="33">
        <f>SUM(Z100:AC100)</f>
        <v>8</v>
      </c>
      <c r="Z100" s="33">
        <v>2</v>
      </c>
      <c r="AA100" s="33">
        <v>2</v>
      </c>
      <c r="AB100" s="33">
        <v>4</v>
      </c>
      <c r="AC100" s="33"/>
      <c r="AD100" s="35">
        <f>X100+SUM(Z100:AC100)</f>
        <v>152.73999999999978</v>
      </c>
      <c r="AE100" s="36">
        <f>MIN(S100,AD100)</f>
        <v>152.73999999999978</v>
      </c>
    </row>
    <row r="101" spans="1:31" ht="30">
      <c r="A101" s="70">
        <v>4</v>
      </c>
      <c r="B101" s="96" t="s">
        <v>144</v>
      </c>
      <c r="C101" s="97">
        <v>39</v>
      </c>
      <c r="D101" s="32" t="s">
        <v>130</v>
      </c>
      <c r="E101" s="138" t="s">
        <v>124</v>
      </c>
      <c r="F101" s="4" t="s">
        <v>154</v>
      </c>
      <c r="G101" s="32" t="s">
        <v>103</v>
      </c>
      <c r="H101" s="41" t="s">
        <v>138</v>
      </c>
      <c r="I101" s="89">
        <v>9</v>
      </c>
      <c r="J101" s="32">
        <v>0</v>
      </c>
      <c r="K101" s="32">
        <v>11</v>
      </c>
      <c r="L101" s="41">
        <v>5.16</v>
      </c>
      <c r="M101" s="34">
        <f>(K101*60+L101)-(I101*60+J101)</f>
        <v>125.15999999999997</v>
      </c>
      <c r="N101" s="33">
        <f>SUM(O101:R101)</f>
        <v>204</v>
      </c>
      <c r="O101" s="33">
        <v>0</v>
      </c>
      <c r="P101" s="33">
        <v>202</v>
      </c>
      <c r="Q101" s="33">
        <v>2</v>
      </c>
      <c r="R101" s="33"/>
      <c r="S101" s="35">
        <f>M101+SUM(O101:R101)</f>
        <v>329.15999999999997</v>
      </c>
      <c r="T101" s="2">
        <v>23</v>
      </c>
      <c r="U101" s="4">
        <v>30</v>
      </c>
      <c r="V101" s="4">
        <v>25</v>
      </c>
      <c r="W101" s="4">
        <v>11.49</v>
      </c>
      <c r="X101" s="43">
        <f>(V101*60+W101)-(T101*60+U101)</f>
        <v>101.49000000000001</v>
      </c>
      <c r="Y101" s="33">
        <f>SUM(Z101:AC101)</f>
        <v>104</v>
      </c>
      <c r="Z101" s="33">
        <v>0</v>
      </c>
      <c r="AA101" s="33">
        <v>102</v>
      </c>
      <c r="AB101" s="33">
        <v>2</v>
      </c>
      <c r="AC101" s="33"/>
      <c r="AD101" s="35">
        <f>X101+SUM(Z101:AC101)</f>
        <v>205.49</v>
      </c>
      <c r="AE101" s="36">
        <f>MIN(S101,AD101)</f>
        <v>205.49</v>
      </c>
    </row>
    <row r="102" spans="1:31" ht="45">
      <c r="A102" s="55">
        <v>5</v>
      </c>
      <c r="B102" s="85" t="s">
        <v>144</v>
      </c>
      <c r="C102" s="86">
        <v>168</v>
      </c>
      <c r="D102" s="53" t="s">
        <v>132</v>
      </c>
      <c r="E102" s="56" t="s">
        <v>125</v>
      </c>
      <c r="F102" s="52"/>
      <c r="G102" s="53" t="s">
        <v>100</v>
      </c>
      <c r="H102" s="51" t="s">
        <v>126</v>
      </c>
      <c r="I102" s="89">
        <v>6</v>
      </c>
      <c r="J102" s="32">
        <v>30</v>
      </c>
      <c r="K102" s="32">
        <v>8</v>
      </c>
      <c r="L102" s="41">
        <v>18.2</v>
      </c>
      <c r="M102" s="125" t="s">
        <v>148</v>
      </c>
      <c r="N102" s="101">
        <f>SUM(O102:R102)</f>
        <v>0</v>
      </c>
      <c r="O102" s="101"/>
      <c r="P102" s="101"/>
      <c r="Q102" s="101"/>
      <c r="R102" s="101"/>
      <c r="S102" s="102"/>
      <c r="T102" s="123">
        <v>59</v>
      </c>
      <c r="U102" s="52">
        <v>0</v>
      </c>
      <c r="V102" s="52">
        <v>61</v>
      </c>
      <c r="W102" s="52">
        <v>16.41</v>
      </c>
      <c r="X102" s="100">
        <f>(V102*60+W102)-(T102*60+U102)</f>
        <v>136.40999999999985</v>
      </c>
      <c r="Y102" s="101">
        <f>SUM(Z102:AC102)</f>
        <v>104</v>
      </c>
      <c r="Z102" s="101">
        <v>0</v>
      </c>
      <c r="AA102" s="101">
        <v>102</v>
      </c>
      <c r="AB102" s="101">
        <v>2</v>
      </c>
      <c r="AC102" s="101"/>
      <c r="AD102" s="102">
        <f>X102+SUM(Z102:AC102)</f>
        <v>240.40999999999985</v>
      </c>
      <c r="AE102" s="103">
        <f>MIN(S102,AD102)</f>
        <v>240.40999999999985</v>
      </c>
    </row>
    <row r="103" spans="1:31" ht="30.75" thickBot="1">
      <c r="A103" s="62">
        <v>6</v>
      </c>
      <c r="B103" s="87" t="s">
        <v>144</v>
      </c>
      <c r="C103" s="104">
        <v>122</v>
      </c>
      <c r="D103" s="77" t="s">
        <v>129</v>
      </c>
      <c r="E103" s="122" t="s">
        <v>123</v>
      </c>
      <c r="F103" s="78"/>
      <c r="G103" s="77" t="s">
        <v>52</v>
      </c>
      <c r="H103" s="120" t="s">
        <v>48</v>
      </c>
      <c r="I103" s="99">
        <v>16</v>
      </c>
      <c r="J103" s="79">
        <v>30</v>
      </c>
      <c r="K103" s="79">
        <v>19</v>
      </c>
      <c r="L103" s="80">
        <v>10.29</v>
      </c>
      <c r="M103" s="126">
        <f>(K103*60+L103)-(I103*60+J103)</f>
        <v>160.28999999999996</v>
      </c>
      <c r="N103" s="107">
        <f>SUM(O103:R103)</f>
        <v>108</v>
      </c>
      <c r="O103" s="107">
        <v>0</v>
      </c>
      <c r="P103" s="107">
        <v>102</v>
      </c>
      <c r="Q103" s="107">
        <v>6</v>
      </c>
      <c r="R103" s="107"/>
      <c r="S103" s="108">
        <f>M103+SUM(O103:R103)</f>
        <v>268.28999999999996</v>
      </c>
      <c r="T103" s="124">
        <v>42</v>
      </c>
      <c r="U103" s="78">
        <v>30</v>
      </c>
      <c r="V103" s="78">
        <v>44</v>
      </c>
      <c r="W103" s="78">
        <v>30.79</v>
      </c>
      <c r="X103" s="106">
        <f>(V103*60+W103)-(T103*60+U103)</f>
        <v>120.78999999999996</v>
      </c>
      <c r="Y103" s="107">
        <f>SUM(Z103:AC103)</f>
        <v>206</v>
      </c>
      <c r="Z103" s="107">
        <v>0</v>
      </c>
      <c r="AA103" s="107">
        <v>202</v>
      </c>
      <c r="AB103" s="107">
        <v>4</v>
      </c>
      <c r="AC103" s="107"/>
      <c r="AD103" s="108">
        <f>X103+SUM(Z103:AC103)</f>
        <v>326.78999999999996</v>
      </c>
      <c r="AE103" s="110">
        <f>MIN(S103,AD103)</f>
        <v>268.28999999999996</v>
      </c>
    </row>
  </sheetData>
  <sheetProtection/>
  <mergeCells count="38">
    <mergeCell ref="V27:W27"/>
    <mergeCell ref="X27:AD27"/>
    <mergeCell ref="C7:C8"/>
    <mergeCell ref="I7:J7"/>
    <mergeCell ref="K7:L7"/>
    <mergeCell ref="M7:S7"/>
    <mergeCell ref="T7:U7"/>
    <mergeCell ref="V7:W7"/>
    <mergeCell ref="K65:L65"/>
    <mergeCell ref="M65:S65"/>
    <mergeCell ref="T65:U65"/>
    <mergeCell ref="V65:W65"/>
    <mergeCell ref="X7:AD7"/>
    <mergeCell ref="C27:C28"/>
    <mergeCell ref="I27:J27"/>
    <mergeCell ref="K27:L27"/>
    <mergeCell ref="M27:S27"/>
    <mergeCell ref="T27:U27"/>
    <mergeCell ref="X65:AD65"/>
    <mergeCell ref="C84:C85"/>
    <mergeCell ref="I84:J84"/>
    <mergeCell ref="K84:L84"/>
    <mergeCell ref="M84:S84"/>
    <mergeCell ref="T84:U84"/>
    <mergeCell ref="V84:W84"/>
    <mergeCell ref="X84:AD84"/>
    <mergeCell ref="C65:C66"/>
    <mergeCell ref="I65:J65"/>
    <mergeCell ref="X97:AD97"/>
    <mergeCell ref="A2:AE2"/>
    <mergeCell ref="E3:AE3"/>
    <mergeCell ref="A4:AE4"/>
    <mergeCell ref="C97:C98"/>
    <mergeCell ref="I97:J97"/>
    <mergeCell ref="K97:L97"/>
    <mergeCell ref="M97:S97"/>
    <mergeCell ref="T97:U97"/>
    <mergeCell ref="V97:W97"/>
  </mergeCells>
  <printOptions/>
  <pageMargins left="0.5118110236220472" right="0.11811023622047245" top="0" bottom="0" header="0.31496062992125984" footer="0.31496062992125984"/>
  <pageSetup fitToHeight="3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7.57421875" style="0" customWidth="1"/>
    <col min="7" max="7" width="16.421875" style="0" customWidth="1"/>
    <col min="8" max="8" width="17.57421875" style="0" customWidth="1"/>
  </cols>
  <sheetData>
    <row r="1" spans="1:12" ht="15">
      <c r="A1" t="s">
        <v>23</v>
      </c>
      <c r="C1" t="s">
        <v>24</v>
      </c>
      <c r="E1" t="s">
        <v>25</v>
      </c>
      <c r="H1" t="s">
        <v>23</v>
      </c>
      <c r="J1" t="s">
        <v>24</v>
      </c>
      <c r="L1" t="s">
        <v>25</v>
      </c>
    </row>
    <row r="2" spans="1:13" ht="18.75" customHeight="1">
      <c r="A2" s="47" t="s">
        <v>22</v>
      </c>
      <c r="B2" s="46"/>
      <c r="C2" s="46"/>
      <c r="D2" s="46"/>
      <c r="E2" s="46"/>
      <c r="F2" s="46"/>
      <c r="H2" s="47" t="s">
        <v>22</v>
      </c>
      <c r="I2" s="46"/>
      <c r="J2" s="46"/>
      <c r="K2" s="46"/>
      <c r="L2" s="46"/>
      <c r="M2" s="46"/>
    </row>
    <row r="3" spans="1:13" ht="18.75" customHeight="1">
      <c r="A3" s="46"/>
      <c r="B3" s="46"/>
      <c r="C3" s="46"/>
      <c r="D3" s="46"/>
      <c r="E3" s="46"/>
      <c r="F3" s="46"/>
      <c r="H3" s="46"/>
      <c r="I3" s="46"/>
      <c r="J3" s="46"/>
      <c r="K3" s="46"/>
      <c r="L3" s="46"/>
      <c r="M3" s="46"/>
    </row>
    <row r="4" spans="1:13" ht="18.75" customHeight="1">
      <c r="A4" s="46"/>
      <c r="B4" s="46"/>
      <c r="C4" s="46"/>
      <c r="D4" s="46"/>
      <c r="E4" s="46"/>
      <c r="F4" s="46"/>
      <c r="H4" s="46"/>
      <c r="I4" s="46"/>
      <c r="J4" s="46"/>
      <c r="K4" s="46"/>
      <c r="L4" s="46"/>
      <c r="M4" s="46"/>
    </row>
    <row r="5" spans="1:13" ht="18.75" customHeight="1">
      <c r="A5" s="46"/>
      <c r="B5" s="46"/>
      <c r="C5" s="46"/>
      <c r="D5" s="46"/>
      <c r="E5" s="46"/>
      <c r="F5" s="46"/>
      <c r="H5" s="46"/>
      <c r="I5" s="46"/>
      <c r="J5" s="46"/>
      <c r="K5" s="46"/>
      <c r="L5" s="46"/>
      <c r="M5" s="46"/>
    </row>
    <row r="6" spans="1:13" ht="18.75" customHeight="1">
      <c r="A6" s="46"/>
      <c r="B6" s="46"/>
      <c r="C6" s="46"/>
      <c r="D6" s="46"/>
      <c r="E6" s="46"/>
      <c r="F6" s="46"/>
      <c r="H6" s="46"/>
      <c r="I6" s="46"/>
      <c r="J6" s="46"/>
      <c r="K6" s="46"/>
      <c r="L6" s="46"/>
      <c r="M6" s="46"/>
    </row>
    <row r="7" spans="1:13" ht="18.75" customHeight="1">
      <c r="A7" s="46"/>
      <c r="B7" s="46"/>
      <c r="C7" s="46"/>
      <c r="D7" s="46"/>
      <c r="E7" s="46"/>
      <c r="F7" s="46"/>
      <c r="H7" s="46"/>
      <c r="I7" s="46"/>
      <c r="J7" s="46"/>
      <c r="K7" s="46"/>
      <c r="L7" s="46"/>
      <c r="M7" s="46"/>
    </row>
    <row r="8" spans="1:13" ht="18.75" customHeight="1">
      <c r="A8" s="46"/>
      <c r="B8" s="46"/>
      <c r="C8" s="46"/>
      <c r="D8" s="46"/>
      <c r="E8" s="46"/>
      <c r="F8" s="46"/>
      <c r="H8" s="46"/>
      <c r="I8" s="46"/>
      <c r="J8" s="46"/>
      <c r="K8" s="46"/>
      <c r="L8" s="46"/>
      <c r="M8" s="46"/>
    </row>
    <row r="9" spans="1:13" ht="18.75" customHeight="1">
      <c r="A9" s="46"/>
      <c r="B9" s="46"/>
      <c r="C9" s="46"/>
      <c r="D9" s="46"/>
      <c r="E9" s="46"/>
      <c r="F9" s="46"/>
      <c r="H9" s="46"/>
      <c r="I9" s="46"/>
      <c r="J9" s="46"/>
      <c r="K9" s="46"/>
      <c r="L9" s="46"/>
      <c r="M9" s="46"/>
    </row>
    <row r="10" spans="1:13" ht="18.75" customHeight="1">
      <c r="A10" s="46"/>
      <c r="B10" s="46"/>
      <c r="C10" s="46"/>
      <c r="D10" s="46"/>
      <c r="E10" s="46"/>
      <c r="F10" s="46"/>
      <c r="H10" s="46"/>
      <c r="I10" s="46"/>
      <c r="J10" s="46"/>
      <c r="K10" s="46"/>
      <c r="L10" s="46"/>
      <c r="M10" s="46"/>
    </row>
    <row r="11" spans="1:13" ht="18.75" customHeight="1">
      <c r="A11" s="46"/>
      <c r="B11" s="46"/>
      <c r="C11" s="46"/>
      <c r="D11" s="46"/>
      <c r="E11" s="46"/>
      <c r="F11" s="46"/>
      <c r="H11" s="46"/>
      <c r="I11" s="46"/>
      <c r="J11" s="46"/>
      <c r="K11" s="46"/>
      <c r="L11" s="46"/>
      <c r="M11" s="46"/>
    </row>
    <row r="12" spans="1:13" ht="18.75" customHeight="1">
      <c r="A12" s="46"/>
      <c r="B12" s="46"/>
      <c r="C12" s="46"/>
      <c r="D12" s="46"/>
      <c r="E12" s="46"/>
      <c r="F12" s="46"/>
      <c r="H12" s="46"/>
      <c r="I12" s="46"/>
      <c r="J12" s="46"/>
      <c r="K12" s="46"/>
      <c r="L12" s="46"/>
      <c r="M12" s="46"/>
    </row>
    <row r="13" spans="1:13" ht="18.75" customHeight="1">
      <c r="A13" s="46"/>
      <c r="B13" s="46"/>
      <c r="C13" s="46"/>
      <c r="D13" s="46"/>
      <c r="E13" s="46"/>
      <c r="F13" s="46"/>
      <c r="H13" s="46"/>
      <c r="I13" s="46"/>
      <c r="J13" s="46"/>
      <c r="K13" s="46"/>
      <c r="L13" s="46"/>
      <c r="M13" s="46"/>
    </row>
    <row r="14" spans="1:13" ht="18.75" customHeight="1">
      <c r="A14" s="46"/>
      <c r="B14" s="46"/>
      <c r="C14" s="46"/>
      <c r="D14" s="46"/>
      <c r="E14" s="46"/>
      <c r="F14" s="46"/>
      <c r="H14" s="46"/>
      <c r="I14" s="46"/>
      <c r="J14" s="46"/>
      <c r="K14" s="46"/>
      <c r="L14" s="46"/>
      <c r="M14" s="46"/>
    </row>
    <row r="15" spans="1:13" ht="18.75" customHeight="1">
      <c r="A15" s="46"/>
      <c r="B15" s="46"/>
      <c r="C15" s="46"/>
      <c r="D15" s="46"/>
      <c r="E15" s="46"/>
      <c r="F15" s="46"/>
      <c r="H15" s="46"/>
      <c r="I15" s="46"/>
      <c r="J15" s="46"/>
      <c r="K15" s="46"/>
      <c r="L15" s="46"/>
      <c r="M15" s="46"/>
    </row>
    <row r="16" spans="1:13" ht="18.75" customHeight="1">
      <c r="A16" s="46"/>
      <c r="B16" s="46"/>
      <c r="C16" s="46"/>
      <c r="D16" s="46"/>
      <c r="E16" s="46"/>
      <c r="F16" s="46"/>
      <c r="H16" s="46"/>
      <c r="I16" s="46"/>
      <c r="J16" s="46"/>
      <c r="K16" s="46"/>
      <c r="L16" s="46"/>
      <c r="M16" s="46"/>
    </row>
    <row r="17" spans="1:13" ht="18.75" customHeight="1">
      <c r="A17" s="46"/>
      <c r="B17" s="46"/>
      <c r="C17" s="46"/>
      <c r="D17" s="46"/>
      <c r="E17" s="46"/>
      <c r="F17" s="46"/>
      <c r="H17" s="46"/>
      <c r="I17" s="46"/>
      <c r="J17" s="46"/>
      <c r="K17" s="46"/>
      <c r="L17" s="46"/>
      <c r="M17" s="46"/>
    </row>
    <row r="18" spans="1:13" ht="18.75" customHeight="1">
      <c r="A18" s="46"/>
      <c r="B18" s="46"/>
      <c r="C18" s="46"/>
      <c r="D18" s="46"/>
      <c r="E18" s="46"/>
      <c r="F18" s="46"/>
      <c r="H18" s="46"/>
      <c r="I18" s="46"/>
      <c r="J18" s="46"/>
      <c r="K18" s="46"/>
      <c r="L18" s="46"/>
      <c r="M18" s="46"/>
    </row>
    <row r="19" spans="1:13" ht="18.75" customHeight="1">
      <c r="A19" s="46"/>
      <c r="B19" s="46"/>
      <c r="C19" s="46"/>
      <c r="D19" s="46"/>
      <c r="E19" s="46"/>
      <c r="F19" s="46"/>
      <c r="H19" s="46"/>
      <c r="I19" s="46"/>
      <c r="J19" s="46"/>
      <c r="K19" s="46"/>
      <c r="L19" s="46"/>
      <c r="M19" s="46"/>
    </row>
    <row r="20" spans="1:13" ht="18.75" customHeight="1">
      <c r="A20" s="46"/>
      <c r="B20" s="46"/>
      <c r="C20" s="46"/>
      <c r="D20" s="46"/>
      <c r="E20" s="46"/>
      <c r="F20" s="46"/>
      <c r="H20" s="46"/>
      <c r="I20" s="46"/>
      <c r="J20" s="46"/>
      <c r="K20" s="46"/>
      <c r="L20" s="46"/>
      <c r="M20" s="46"/>
    </row>
    <row r="21" spans="1:13" ht="18.75" customHeight="1">
      <c r="A21" s="46"/>
      <c r="B21" s="46"/>
      <c r="C21" s="46"/>
      <c r="D21" s="46"/>
      <c r="E21" s="46"/>
      <c r="F21" s="46"/>
      <c r="H21" s="46"/>
      <c r="I21" s="46"/>
      <c r="J21" s="46"/>
      <c r="K21" s="46"/>
      <c r="L21" s="46"/>
      <c r="M21" s="46"/>
    </row>
    <row r="22" spans="1:13" ht="18.75" customHeight="1">
      <c r="A22" s="46"/>
      <c r="B22" s="46"/>
      <c r="C22" s="46"/>
      <c r="D22" s="46"/>
      <c r="E22" s="46"/>
      <c r="F22" s="46"/>
      <c r="H22" s="46"/>
      <c r="I22" s="46"/>
      <c r="J22" s="46"/>
      <c r="K22" s="46"/>
      <c r="L22" s="46"/>
      <c r="M22" s="46"/>
    </row>
    <row r="23" spans="1:13" ht="18.75" customHeight="1">
      <c r="A23" s="46"/>
      <c r="B23" s="46"/>
      <c r="C23" s="46"/>
      <c r="D23" s="46"/>
      <c r="E23" s="46"/>
      <c r="F23" s="46"/>
      <c r="H23" s="46"/>
      <c r="I23" s="46"/>
      <c r="J23" s="46"/>
      <c r="K23" s="46"/>
      <c r="L23" s="46"/>
      <c r="M23" s="46"/>
    </row>
    <row r="24" spans="1:13" ht="18.75" customHeight="1">
      <c r="A24" s="46"/>
      <c r="B24" s="46"/>
      <c r="C24" s="46"/>
      <c r="D24" s="46"/>
      <c r="E24" s="46"/>
      <c r="F24" s="46"/>
      <c r="H24" s="46"/>
      <c r="I24" s="46"/>
      <c r="J24" s="46"/>
      <c r="K24" s="46"/>
      <c r="L24" s="46"/>
      <c r="M24" s="46"/>
    </row>
    <row r="25" spans="1:13" ht="18.75" customHeight="1">
      <c r="A25" s="46"/>
      <c r="B25" s="46"/>
      <c r="C25" s="46"/>
      <c r="D25" s="46"/>
      <c r="E25" s="46"/>
      <c r="F25" s="46"/>
      <c r="H25" s="46"/>
      <c r="I25" s="46"/>
      <c r="J25" s="46"/>
      <c r="K25" s="46"/>
      <c r="L25" s="46"/>
      <c r="M25" s="46"/>
    </row>
    <row r="26" spans="1:13" ht="18.75" customHeight="1">
      <c r="A26" s="46"/>
      <c r="B26" s="46"/>
      <c r="C26" s="46"/>
      <c r="D26" s="46"/>
      <c r="E26" s="46"/>
      <c r="F26" s="46"/>
      <c r="H26" s="46"/>
      <c r="I26" s="46"/>
      <c r="J26" s="46"/>
      <c r="K26" s="46"/>
      <c r="L26" s="46"/>
      <c r="M26" s="46"/>
    </row>
    <row r="27" spans="1:13" ht="18.75" customHeight="1">
      <c r="A27" s="46"/>
      <c r="B27" s="46"/>
      <c r="C27" s="46"/>
      <c r="D27" s="46"/>
      <c r="E27" s="46"/>
      <c r="F27" s="46"/>
      <c r="H27" s="46"/>
      <c r="I27" s="46"/>
      <c r="J27" s="46"/>
      <c r="K27" s="46"/>
      <c r="L27" s="46"/>
      <c r="M27" s="46"/>
    </row>
    <row r="28" spans="1:13" ht="18.75" customHeight="1">
      <c r="A28" s="46"/>
      <c r="B28" s="46"/>
      <c r="C28" s="46"/>
      <c r="D28" s="46"/>
      <c r="E28" s="46"/>
      <c r="F28" s="46"/>
      <c r="H28" s="46"/>
      <c r="I28" s="46"/>
      <c r="J28" s="46"/>
      <c r="K28" s="46"/>
      <c r="L28" s="46"/>
      <c r="M28" s="46"/>
    </row>
    <row r="29" spans="1:13" ht="18.75" customHeight="1">
      <c r="A29" s="46"/>
      <c r="B29" s="46"/>
      <c r="C29" s="46"/>
      <c r="D29" s="46"/>
      <c r="E29" s="46"/>
      <c r="F29" s="46"/>
      <c r="H29" s="46"/>
      <c r="I29" s="46"/>
      <c r="J29" s="46"/>
      <c r="K29" s="46"/>
      <c r="L29" s="46"/>
      <c r="M29" s="46"/>
    </row>
    <row r="30" spans="1:13" ht="18.75" customHeight="1">
      <c r="A30" s="46"/>
      <c r="B30" s="46"/>
      <c r="C30" s="46"/>
      <c r="D30" s="46"/>
      <c r="E30" s="46"/>
      <c r="F30" s="46"/>
      <c r="H30" s="46"/>
      <c r="I30" s="46"/>
      <c r="J30" s="46"/>
      <c r="K30" s="46"/>
      <c r="L30" s="46"/>
      <c r="M30" s="46"/>
    </row>
    <row r="31" spans="1:13" ht="18.75" customHeight="1">
      <c r="A31" s="46"/>
      <c r="B31" s="46"/>
      <c r="C31" s="46"/>
      <c r="D31" s="46"/>
      <c r="E31" s="46"/>
      <c r="F31" s="46"/>
      <c r="H31" s="46"/>
      <c r="I31" s="46"/>
      <c r="J31" s="46"/>
      <c r="K31" s="46"/>
      <c r="L31" s="46"/>
      <c r="M31" s="46"/>
    </row>
    <row r="32" spans="1:13" ht="18.75" customHeight="1">
      <c r="A32" s="46"/>
      <c r="B32" s="46"/>
      <c r="C32" s="46"/>
      <c r="D32" s="46"/>
      <c r="E32" s="46"/>
      <c r="F32" s="46"/>
      <c r="H32" s="46"/>
      <c r="I32" s="46"/>
      <c r="J32" s="46"/>
      <c r="K32" s="46"/>
      <c r="L32" s="46"/>
      <c r="M32" s="46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12.57421875" style="0" customWidth="1"/>
    <col min="2" max="2" width="16.57421875" style="0" customWidth="1"/>
    <col min="3" max="3" width="8.00390625" style="0" customWidth="1"/>
    <col min="4" max="4" width="12.57421875" style="0" customWidth="1"/>
    <col min="5" max="5" width="16.57421875" style="0" customWidth="1"/>
    <col min="6" max="6" width="8.00390625" style="0" customWidth="1"/>
    <col min="7" max="7" width="12.57421875" style="0" bestFit="1" customWidth="1"/>
    <col min="8" max="8" width="16.57421875" style="0" customWidth="1"/>
    <col min="9" max="9" width="8.00390625" style="0" customWidth="1"/>
    <col min="10" max="10" width="12.57421875" style="0" customWidth="1"/>
    <col min="11" max="11" width="16.57421875" style="0" customWidth="1"/>
  </cols>
  <sheetData>
    <row r="1" spans="1:10" ht="15">
      <c r="A1" t="s">
        <v>23</v>
      </c>
      <c r="D1" t="s">
        <v>23</v>
      </c>
      <c r="G1" t="s">
        <v>23</v>
      </c>
      <c r="J1" t="s">
        <v>23</v>
      </c>
    </row>
    <row r="2" spans="1:11" ht="15">
      <c r="A2" t="s">
        <v>24</v>
      </c>
      <c r="B2" t="s">
        <v>25</v>
      </c>
      <c r="D2" t="s">
        <v>24</v>
      </c>
      <c r="E2" t="s">
        <v>25</v>
      </c>
      <c r="G2" t="s">
        <v>24</v>
      </c>
      <c r="H2" t="s">
        <v>25</v>
      </c>
      <c r="J2" t="s">
        <v>24</v>
      </c>
      <c r="K2" t="s">
        <v>25</v>
      </c>
    </row>
    <row r="3" spans="1:11" ht="18.75" customHeight="1">
      <c r="A3" s="47" t="s">
        <v>22</v>
      </c>
      <c r="B3" s="46"/>
      <c r="D3" s="47" t="s">
        <v>22</v>
      </c>
      <c r="E3" s="46"/>
      <c r="G3" s="47" t="s">
        <v>22</v>
      </c>
      <c r="H3" s="46"/>
      <c r="J3" s="47" t="s">
        <v>22</v>
      </c>
      <c r="K3" s="46"/>
    </row>
    <row r="4" spans="1:11" ht="18" customHeight="1">
      <c r="A4" s="46"/>
      <c r="B4" s="46"/>
      <c r="D4" s="46"/>
      <c r="E4" s="46"/>
      <c r="G4" s="46"/>
      <c r="H4" s="46"/>
      <c r="J4" s="46"/>
      <c r="K4" s="46"/>
    </row>
    <row r="5" spans="1:11" ht="18" customHeight="1">
      <c r="A5" s="46"/>
      <c r="B5" s="46"/>
      <c r="D5" s="46"/>
      <c r="E5" s="46"/>
      <c r="G5" s="46"/>
      <c r="H5" s="46"/>
      <c r="J5" s="46"/>
      <c r="K5" s="46"/>
    </row>
    <row r="6" spans="1:11" ht="18" customHeight="1">
      <c r="A6" s="46"/>
      <c r="B6" s="46"/>
      <c r="D6" s="46"/>
      <c r="E6" s="46"/>
      <c r="G6" s="46"/>
      <c r="H6" s="46"/>
      <c r="J6" s="46"/>
      <c r="K6" s="46"/>
    </row>
    <row r="7" spans="1:11" ht="18" customHeight="1">
      <c r="A7" s="46"/>
      <c r="B7" s="46"/>
      <c r="D7" s="46"/>
      <c r="E7" s="46"/>
      <c r="G7" s="46"/>
      <c r="H7" s="46"/>
      <c r="J7" s="46"/>
      <c r="K7" s="46"/>
    </row>
    <row r="8" spans="1:11" ht="18" customHeight="1">
      <c r="A8" s="46"/>
      <c r="B8" s="46"/>
      <c r="D8" s="46"/>
      <c r="E8" s="46"/>
      <c r="G8" s="46"/>
      <c r="H8" s="46"/>
      <c r="J8" s="46"/>
      <c r="K8" s="46"/>
    </row>
    <row r="9" spans="1:11" ht="18" customHeight="1">
      <c r="A9" s="46"/>
      <c r="B9" s="46"/>
      <c r="D9" s="46"/>
      <c r="E9" s="46"/>
      <c r="G9" s="46"/>
      <c r="H9" s="46"/>
      <c r="J9" s="46"/>
      <c r="K9" s="46"/>
    </row>
    <row r="10" spans="1:11" ht="18" customHeight="1">
      <c r="A10" s="46"/>
      <c r="B10" s="46"/>
      <c r="D10" s="46"/>
      <c r="E10" s="46"/>
      <c r="G10" s="46"/>
      <c r="H10" s="46"/>
      <c r="J10" s="46"/>
      <c r="K10" s="46"/>
    </row>
    <row r="11" spans="1:11" ht="18" customHeight="1">
      <c r="A11" s="46"/>
      <c r="B11" s="46"/>
      <c r="D11" s="46"/>
      <c r="E11" s="46"/>
      <c r="G11" s="46"/>
      <c r="H11" s="46"/>
      <c r="J11" s="46"/>
      <c r="K11" s="46"/>
    </row>
    <row r="12" spans="1:11" ht="18" customHeight="1">
      <c r="A12" s="46"/>
      <c r="B12" s="46"/>
      <c r="D12" s="46"/>
      <c r="E12" s="46"/>
      <c r="G12" s="46"/>
      <c r="H12" s="46"/>
      <c r="J12" s="46"/>
      <c r="K12" s="46"/>
    </row>
    <row r="13" spans="1:11" ht="18" customHeight="1">
      <c r="A13" s="46"/>
      <c r="B13" s="46"/>
      <c r="D13" s="46"/>
      <c r="E13" s="46"/>
      <c r="G13" s="46"/>
      <c r="H13" s="46"/>
      <c r="J13" s="46"/>
      <c r="K13" s="46"/>
    </row>
    <row r="14" spans="1:11" ht="18" customHeight="1">
      <c r="A14" s="46"/>
      <c r="B14" s="46"/>
      <c r="D14" s="46"/>
      <c r="E14" s="46"/>
      <c r="G14" s="46"/>
      <c r="H14" s="46"/>
      <c r="J14" s="46"/>
      <c r="K14" s="46"/>
    </row>
    <row r="15" spans="1:11" ht="18" customHeight="1">
      <c r="A15" s="46"/>
      <c r="B15" s="46"/>
      <c r="D15" s="46"/>
      <c r="E15" s="46"/>
      <c r="G15" s="46"/>
      <c r="H15" s="46"/>
      <c r="J15" s="46"/>
      <c r="K15" s="46"/>
    </row>
    <row r="16" spans="1:11" ht="18" customHeight="1">
      <c r="A16" s="46"/>
      <c r="B16" s="46"/>
      <c r="D16" s="46"/>
      <c r="E16" s="46"/>
      <c r="G16" s="46"/>
      <c r="H16" s="46"/>
      <c r="J16" s="46"/>
      <c r="K16" s="46"/>
    </row>
    <row r="17" spans="1:11" ht="18" customHeight="1">
      <c r="A17" s="46"/>
      <c r="B17" s="46"/>
      <c r="D17" s="46"/>
      <c r="E17" s="46"/>
      <c r="G17" s="46"/>
      <c r="H17" s="46"/>
      <c r="J17" s="46"/>
      <c r="K17" s="46"/>
    </row>
    <row r="18" spans="1:11" ht="18" customHeight="1">
      <c r="A18" s="46"/>
      <c r="B18" s="46"/>
      <c r="D18" s="46"/>
      <c r="E18" s="46"/>
      <c r="G18" s="46"/>
      <c r="H18" s="46"/>
      <c r="J18" s="46"/>
      <c r="K18" s="46"/>
    </row>
    <row r="19" spans="1:11" ht="18" customHeight="1">
      <c r="A19" s="46"/>
      <c r="B19" s="46"/>
      <c r="D19" s="46"/>
      <c r="E19" s="46"/>
      <c r="G19" s="46"/>
      <c r="H19" s="46"/>
      <c r="J19" s="46"/>
      <c r="K19" s="46"/>
    </row>
    <row r="20" spans="1:11" ht="18" customHeight="1">
      <c r="A20" s="46"/>
      <c r="B20" s="46"/>
      <c r="D20" s="46"/>
      <c r="E20" s="46"/>
      <c r="G20" s="46"/>
      <c r="H20" s="46"/>
      <c r="J20" s="46"/>
      <c r="K20" s="46"/>
    </row>
    <row r="21" spans="1:11" ht="18" customHeight="1">
      <c r="A21" s="46"/>
      <c r="B21" s="46"/>
      <c r="D21" s="46"/>
      <c r="E21" s="46"/>
      <c r="G21" s="46"/>
      <c r="H21" s="46"/>
      <c r="J21" s="46"/>
      <c r="K21" s="46"/>
    </row>
    <row r="22" spans="1:11" ht="18" customHeight="1">
      <c r="A22" s="46"/>
      <c r="B22" s="46"/>
      <c r="D22" s="46"/>
      <c r="E22" s="46"/>
      <c r="G22" s="46"/>
      <c r="H22" s="46"/>
      <c r="J22" s="46"/>
      <c r="K22" s="46"/>
    </row>
    <row r="23" spans="1:11" ht="18" customHeight="1">
      <c r="A23" s="46"/>
      <c r="B23" s="46"/>
      <c r="D23" s="46"/>
      <c r="E23" s="46"/>
      <c r="G23" s="46"/>
      <c r="H23" s="46"/>
      <c r="J23" s="46"/>
      <c r="K23" s="46"/>
    </row>
    <row r="24" spans="1:11" ht="18" customHeight="1">
      <c r="A24" s="46"/>
      <c r="B24" s="46"/>
      <c r="D24" s="46"/>
      <c r="E24" s="46"/>
      <c r="G24" s="46"/>
      <c r="H24" s="46"/>
      <c r="J24" s="46"/>
      <c r="K24" s="46"/>
    </row>
    <row r="25" spans="1:11" ht="18" customHeight="1">
      <c r="A25" s="46"/>
      <c r="B25" s="46"/>
      <c r="D25" s="46"/>
      <c r="E25" s="46"/>
      <c r="G25" s="46"/>
      <c r="H25" s="46"/>
      <c r="J25" s="46"/>
      <c r="K25" s="46"/>
    </row>
    <row r="26" spans="1:11" ht="18" customHeight="1">
      <c r="A26" s="46"/>
      <c r="B26" s="46"/>
      <c r="D26" s="46"/>
      <c r="E26" s="46"/>
      <c r="G26" s="46"/>
      <c r="H26" s="46"/>
      <c r="J26" s="46"/>
      <c r="K26" s="46"/>
    </row>
    <row r="27" spans="1:11" ht="18" customHeight="1">
      <c r="A27" s="46"/>
      <c r="B27" s="46"/>
      <c r="D27" s="46"/>
      <c r="E27" s="46"/>
      <c r="G27" s="46"/>
      <c r="H27" s="46"/>
      <c r="J27" s="46"/>
      <c r="K27" s="46"/>
    </row>
    <row r="28" spans="1:11" ht="18" customHeight="1">
      <c r="A28" s="46"/>
      <c r="B28" s="46"/>
      <c r="D28" s="46"/>
      <c r="E28" s="46"/>
      <c r="G28" s="46"/>
      <c r="H28" s="46"/>
      <c r="J28" s="46"/>
      <c r="K28" s="46"/>
    </row>
    <row r="29" spans="1:11" ht="18" customHeight="1">
      <c r="A29" s="46"/>
      <c r="B29" s="46"/>
      <c r="D29" s="46"/>
      <c r="E29" s="46"/>
      <c r="G29" s="46"/>
      <c r="H29" s="46"/>
      <c r="J29" s="46"/>
      <c r="K29" s="46"/>
    </row>
    <row r="30" spans="1:11" ht="18" customHeight="1">
      <c r="A30" s="46"/>
      <c r="B30" s="46"/>
      <c r="D30" s="46"/>
      <c r="E30" s="46"/>
      <c r="G30" s="46"/>
      <c r="H30" s="46"/>
      <c r="J30" s="46"/>
      <c r="K30" s="46"/>
    </row>
    <row r="31" spans="1:11" ht="18" customHeight="1">
      <c r="A31" s="46"/>
      <c r="B31" s="46"/>
      <c r="D31" s="46"/>
      <c r="E31" s="46"/>
      <c r="G31" s="46"/>
      <c r="H31" s="46"/>
      <c r="J31" s="46"/>
      <c r="K31" s="46"/>
    </row>
    <row r="32" spans="1:11" ht="18" customHeight="1">
      <c r="A32" s="46"/>
      <c r="B32" s="46"/>
      <c r="D32" s="46"/>
      <c r="E32" s="46"/>
      <c r="G32" s="46"/>
      <c r="H32" s="46"/>
      <c r="J32" s="46"/>
      <c r="K32" s="46"/>
    </row>
    <row r="33" spans="1:11" ht="18" customHeight="1">
      <c r="A33" s="46"/>
      <c r="B33" s="46"/>
      <c r="D33" s="46"/>
      <c r="E33" s="46"/>
      <c r="G33" s="46"/>
      <c r="H33" s="46"/>
      <c r="J33" s="46"/>
      <c r="K33" s="46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ФГСР-3</dc:creator>
  <cp:keywords/>
  <dc:description/>
  <cp:lastModifiedBy>Lenok</cp:lastModifiedBy>
  <cp:lastPrinted>2015-07-21T16:06:46Z</cp:lastPrinted>
  <dcterms:created xsi:type="dcterms:W3CDTF">2014-10-05T12:22:55Z</dcterms:created>
  <dcterms:modified xsi:type="dcterms:W3CDTF">2015-07-31T14:48:02Z</dcterms:modified>
  <cp:category/>
  <cp:version/>
  <cp:contentType/>
  <cp:contentStatus/>
</cp:coreProperties>
</file>