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10245" windowHeight="7755" activeTab="4"/>
  </bookViews>
  <sheets>
    <sheet name="К1М" sheetId="1" r:id="rId1"/>
    <sheet name="К1Ж" sheetId="2" r:id="rId2"/>
    <sheet name="С2М" sheetId="3" r:id="rId3"/>
    <sheet name="С1М" sheetId="4" r:id="rId4"/>
    <sheet name="С1Ж" sheetId="5" r:id="rId5"/>
  </sheets>
  <definedNames/>
  <calcPr fullCalcOnLoad="1" refMode="R1C1"/>
</workbook>
</file>

<file path=xl/comments1.xml><?xml version="1.0" encoding="utf-8"?>
<comments xmlns="http://schemas.openxmlformats.org/spreadsheetml/2006/main">
  <authors>
    <author>Elena</author>
  </authors>
  <commentList>
    <comment ref="J37" authorId="0">
      <text>
        <r>
          <rPr>
            <b/>
            <sz val="9"/>
            <rFont val="Tahoma"/>
            <family val="2"/>
          </rPr>
          <t xml:space="preserve">DNS - </t>
        </r>
        <r>
          <rPr>
            <sz val="9"/>
            <rFont val="Tahoma"/>
            <family val="2"/>
          </rPr>
          <t>в полуфинале</t>
        </r>
      </text>
    </comment>
  </commentList>
</comments>
</file>

<file path=xl/comments2.xml><?xml version="1.0" encoding="utf-8"?>
<comments xmlns="http://schemas.openxmlformats.org/spreadsheetml/2006/main">
  <authors>
    <author>Elena</author>
  </authors>
  <commentList>
    <comment ref="J10" authorId="0">
      <text>
        <r>
          <rPr>
            <b/>
            <sz val="9"/>
            <rFont val="Tahoma"/>
            <family val="2"/>
          </rPr>
          <t xml:space="preserve">DNS - </t>
        </r>
        <r>
          <rPr>
            <sz val="9"/>
            <rFont val="Tahoma"/>
            <family val="2"/>
          </rPr>
          <t>в полуфинале</t>
        </r>
      </text>
    </comment>
    <comment ref="J11" authorId="0">
      <text>
        <r>
          <rPr>
            <b/>
            <sz val="9"/>
            <rFont val="Tahoma"/>
            <family val="2"/>
          </rPr>
          <t xml:space="preserve">DNS - </t>
        </r>
        <r>
          <rPr>
            <sz val="9"/>
            <rFont val="Tahoma"/>
            <family val="2"/>
          </rPr>
          <t>в полуфинале</t>
        </r>
      </text>
    </comment>
  </commentList>
</comments>
</file>

<file path=xl/comments5.xml><?xml version="1.0" encoding="utf-8"?>
<comments xmlns="http://schemas.openxmlformats.org/spreadsheetml/2006/main">
  <authors>
    <author>Elena</author>
  </authors>
  <commentList>
    <comment ref="J7" authorId="0">
      <text>
        <r>
          <rPr>
            <b/>
            <sz val="9"/>
            <rFont val="Tahoma"/>
            <family val="2"/>
          </rPr>
          <t xml:space="preserve">DNS - </t>
        </r>
        <r>
          <rPr>
            <sz val="9"/>
            <rFont val="Tahoma"/>
            <family val="2"/>
          </rPr>
          <t>в полуфинале</t>
        </r>
      </text>
    </comment>
  </commentList>
</comments>
</file>

<file path=xl/sharedStrings.xml><?xml version="1.0" encoding="utf-8"?>
<sst xmlns="http://schemas.openxmlformats.org/spreadsheetml/2006/main" count="400" uniqueCount="227">
  <si>
    <t>Место в ТР</t>
  </si>
  <si>
    <t>Фамилия    Имя</t>
  </si>
  <si>
    <t>место</t>
  </si>
  <si>
    <t>очки</t>
  </si>
  <si>
    <t>Маймистов Сергей</t>
  </si>
  <si>
    <t>Инкин Никита</t>
  </si>
  <si>
    <t>Бедоева Арина</t>
  </si>
  <si>
    <t>Вохтомина Ирина</t>
  </si>
  <si>
    <t>Иванов Михаил</t>
  </si>
  <si>
    <t>год  рожд.</t>
  </si>
  <si>
    <t>Ильюхина Полина</t>
  </si>
  <si>
    <t>Миназова Алсу</t>
  </si>
  <si>
    <t>Пешкова Валерия</t>
  </si>
  <si>
    <t>Крылова Ксения</t>
  </si>
  <si>
    <t>Савицкий Александр</t>
  </si>
  <si>
    <t>Беляков Алексей</t>
  </si>
  <si>
    <t>Изюмов Игорь</t>
  </si>
  <si>
    <t>Круглов Михаил</t>
  </si>
  <si>
    <t>DNF</t>
  </si>
  <si>
    <t>Костюченко Сергей</t>
  </si>
  <si>
    <t>Козырева Анастасия</t>
  </si>
  <si>
    <t>Гладких Илья</t>
  </si>
  <si>
    <t>Гончаров Сергей</t>
  </si>
  <si>
    <t>1998      1998</t>
  </si>
  <si>
    <t>Мельников Павел    Мельников Александр</t>
  </si>
  <si>
    <t>1998       1998</t>
  </si>
  <si>
    <t>Кудрявцев Даниил</t>
  </si>
  <si>
    <t>Мельников Павел</t>
  </si>
  <si>
    <t>DNS</t>
  </si>
  <si>
    <t>Текущий рейтинг (без одного)</t>
  </si>
  <si>
    <t>Моляренко Валерия</t>
  </si>
  <si>
    <t>Пустынникова Александра</t>
  </si>
  <si>
    <t>Бояркин Данил             Храмцов Дмитрий</t>
  </si>
  <si>
    <t>1998       1999</t>
  </si>
  <si>
    <t>Сироткин Антон             Буйнов Александр</t>
  </si>
  <si>
    <t>1998
1998</t>
  </si>
  <si>
    <t xml:space="preserve">Котов Павел         Комков Сергей        </t>
  </si>
  <si>
    <t>Шичкин Александр</t>
  </si>
  <si>
    <t>Рогалевич Даниил</t>
  </si>
  <si>
    <t>Гусев Андрей</t>
  </si>
  <si>
    <t>Писцов Данил</t>
  </si>
  <si>
    <t>Овчинников Илья</t>
  </si>
  <si>
    <t>1-я инд.гонка</t>
  </si>
  <si>
    <t>2-я инд.гонка</t>
  </si>
  <si>
    <t>3-я инд.гонка</t>
  </si>
  <si>
    <t>Горомлев Данил</t>
  </si>
  <si>
    <t>Неумоин Георгий</t>
  </si>
  <si>
    <t>Боровков Дмитрий</t>
  </si>
  <si>
    <t>Фетисов Никита</t>
  </si>
  <si>
    <t>Сумма очков</t>
  </si>
  <si>
    <t>Чувилова Екатерина</t>
  </si>
  <si>
    <t>Гоголева Алена</t>
  </si>
  <si>
    <t>Белкин Кирилл</t>
  </si>
  <si>
    <t>Федосов Юрий</t>
  </si>
  <si>
    <t>Текущий рейтинг   (без одного)</t>
  </si>
  <si>
    <t>Горомлев Данил
Терин Артём</t>
  </si>
  <si>
    <t>Кубок России 08-11.05.2015</t>
  </si>
  <si>
    <t>Баранов Николай</t>
  </si>
  <si>
    <t>Сироткин Антон</t>
  </si>
  <si>
    <t>Храмцов Дмитрий</t>
  </si>
  <si>
    <t>Дегтярев Андрей</t>
  </si>
  <si>
    <t>Буйнов Александр</t>
  </si>
  <si>
    <t>Котов Павел</t>
  </si>
  <si>
    <t>Полянских Максим</t>
  </si>
  <si>
    <t>Меновщиков Виктор</t>
  </si>
  <si>
    <t>Лабанов Сергей</t>
  </si>
  <si>
    <t>Гвоздев Олег</t>
  </si>
  <si>
    <t>Горбачёв Владислав</t>
  </si>
  <si>
    <t>Мельников Александр</t>
  </si>
  <si>
    <t>Тузов Андрей</t>
  </si>
  <si>
    <t>Поспелов Андрей</t>
  </si>
  <si>
    <t>Лабасов Дмитрий</t>
  </si>
  <si>
    <t>Кузнецов Виктор</t>
  </si>
  <si>
    <t>Стратула Иван</t>
  </si>
  <si>
    <t>Стафеев Игорь</t>
  </si>
  <si>
    <t>Симонов Илья</t>
  </si>
  <si>
    <t>Гущин Роман</t>
  </si>
  <si>
    <t>Шпунтов Денис</t>
  </si>
  <si>
    <t>Очагов Максим</t>
  </si>
  <si>
    <t>Прохоцкий Артем</t>
  </si>
  <si>
    <t>Малышев Антон</t>
  </si>
  <si>
    <t>Мещеряков Александр</t>
  </si>
  <si>
    <t>Белкин Никита</t>
  </si>
  <si>
    <t>Агафонов Александр</t>
  </si>
  <si>
    <t>Копейкин Илья</t>
  </si>
  <si>
    <t>Горбачёв Владислав
Сучилин Александр</t>
  </si>
  <si>
    <t>1999
2000</t>
  </si>
  <si>
    <t>1998
1999</t>
  </si>
  <si>
    <t>Преснов Павел
Крюков Глеб</t>
  </si>
  <si>
    <t>2000
2000</t>
  </si>
  <si>
    <t>Липихин Даниил
Агафонов Александр</t>
  </si>
  <si>
    <t>2000
1999</t>
  </si>
  <si>
    <t>Седов Дмитрий        Сулим Максим</t>
  </si>
  <si>
    <t>Шайдурова Дарья</t>
  </si>
  <si>
    <t>Жукова Анна</t>
  </si>
  <si>
    <t>Папуш Светлана</t>
  </si>
  <si>
    <t>Попова Виктория</t>
  </si>
  <si>
    <t>Плюснина Анна</t>
  </si>
  <si>
    <t>Белова Екатерина</t>
  </si>
  <si>
    <t>Комков Сергей</t>
  </si>
  <si>
    <t>Терин Артем</t>
  </si>
  <si>
    <t>Манушкин Дмитрий</t>
  </si>
  <si>
    <t>Липихин Даниил</t>
  </si>
  <si>
    <t>Крюков Глеб</t>
  </si>
  <si>
    <t>Михайлов Сергей</t>
  </si>
  <si>
    <t>Преснов Павел</t>
  </si>
  <si>
    <t>Молоков Артем</t>
  </si>
  <si>
    <t>Сучилин Александр</t>
  </si>
  <si>
    <t>Иманкулов Дастан</t>
  </si>
  <si>
    <t>Васильев Вячеслав</t>
  </si>
  <si>
    <t>Сулим Максим</t>
  </si>
  <si>
    <t>Васильев Илья</t>
  </si>
  <si>
    <t>Кириллов Илья</t>
  </si>
  <si>
    <t>Немчинов Матвей</t>
  </si>
  <si>
    <t>DSQ-R</t>
  </si>
  <si>
    <t>Бояркин Данил</t>
  </si>
  <si>
    <t>лучш.очки</t>
  </si>
  <si>
    <t>Котова Софья</t>
  </si>
  <si>
    <t>Пучнина Вероника</t>
  </si>
  <si>
    <t>Сапожникова Виктория</t>
  </si>
  <si>
    <t>Мосина Юлия</t>
  </si>
  <si>
    <t>Самохин Вячеслав</t>
  </si>
  <si>
    <t>Грачев Владислав</t>
  </si>
  <si>
    <t>Дяденко Александр</t>
  </si>
  <si>
    <t>Бурдин Павел</t>
  </si>
  <si>
    <t>Идильгужин Тимур</t>
  </si>
  <si>
    <t>Гончаров Сергей   Манушкин Дмитрий</t>
  </si>
  <si>
    <t>Фетисов Никита    Грачев Владислав</t>
  </si>
  <si>
    <t>1999   1999</t>
  </si>
  <si>
    <t>Бурдин Павел     Матвеев Никита</t>
  </si>
  <si>
    <t>Овчинников Илья    Идильгужин Тимур</t>
  </si>
  <si>
    <t>1997       1998</t>
  </si>
  <si>
    <t>Баранов Николай   Стратула Иван</t>
  </si>
  <si>
    <t>1997       2000</t>
  </si>
  <si>
    <t>Липихин Даниил    Стафеев Игорь</t>
  </si>
  <si>
    <t>Лабанов Сергей   Меновщиков Виктор</t>
  </si>
  <si>
    <t>Шичкин Александр   Васильев Илья</t>
  </si>
  <si>
    <t>Герасимова Настасья</t>
  </si>
  <si>
    <t>Стороженко Ольга</t>
  </si>
  <si>
    <t>Малютина Елизавета</t>
  </si>
  <si>
    <t>Соломагина Мария</t>
  </si>
  <si>
    <t>Кокшарова Кристина</t>
  </si>
  <si>
    <t>Лебедев Денис</t>
  </si>
  <si>
    <t>Матвеев Никита</t>
  </si>
  <si>
    <t>Дербин Андрей</t>
  </si>
  <si>
    <t>Медведчук Вячеслав</t>
  </si>
  <si>
    <t>Стрельцов Виктор</t>
  </si>
  <si>
    <t>Смирнов Николай</t>
  </si>
  <si>
    <t>Баранов Владимир</t>
  </si>
  <si>
    <t>Сабиров Руслан</t>
  </si>
  <si>
    <t>Губайдуллин Артем</t>
  </si>
  <si>
    <t>Малышев Максим</t>
  </si>
  <si>
    <t>Качан Дамир</t>
  </si>
  <si>
    <t>Бицадзе Лука</t>
  </si>
  <si>
    <t>Губанов Матвей</t>
  </si>
  <si>
    <t>Кириллов Иван</t>
  </si>
  <si>
    <t>Вахрамов Василий</t>
  </si>
  <si>
    <t>ПР  до 24       06-09.08.2015</t>
  </si>
  <si>
    <t>ПР  до 19       06-09.08.2015</t>
  </si>
  <si>
    <t>Мугафаров Ильмир</t>
  </si>
  <si>
    <t>Терехова Елизавета</t>
  </si>
  <si>
    <t>Ильиных Влада</t>
  </si>
  <si>
    <t>Коник Маргарита</t>
  </si>
  <si>
    <t>Деревянко Лейла</t>
  </si>
  <si>
    <t>Просяник Галина</t>
  </si>
  <si>
    <t>Семенец Александра</t>
  </si>
  <si>
    <r>
      <rPr>
        <sz val="11"/>
        <rFont val="Times New Roman"/>
        <family val="1"/>
      </rPr>
      <t xml:space="preserve">ЮНОШЕСКИЙ  РЕЙТИНГ                    </t>
    </r>
    <r>
      <rPr>
        <sz val="12"/>
        <rFont val="Times New Roman"/>
        <family val="1"/>
      </rPr>
      <t>в_классе_К1Ж                   на_10.08.2015</t>
    </r>
  </si>
  <si>
    <r>
      <rPr>
        <sz val="11"/>
        <rFont val="Times New Roman"/>
        <family val="1"/>
      </rPr>
      <t xml:space="preserve">ЮНОШЕСКИЙ  РЕЙТИНГ           </t>
    </r>
    <r>
      <rPr>
        <sz val="12"/>
        <rFont val="Times New Roman"/>
        <family val="1"/>
      </rPr>
      <t>в_классе_С1Ж        на_10.08.2015</t>
    </r>
  </si>
  <si>
    <r>
      <rPr>
        <sz val="11"/>
        <rFont val="Times New Roman"/>
        <family val="1"/>
      </rPr>
      <t xml:space="preserve">ЮНОШЕСКИЙ  РЕЙТИНГ           </t>
    </r>
    <r>
      <rPr>
        <sz val="12"/>
        <rFont val="Times New Roman"/>
        <family val="1"/>
      </rPr>
      <t>в_классе_С1М                на_10.08.2015</t>
    </r>
  </si>
  <si>
    <t>Сондор Александр</t>
  </si>
  <si>
    <t>Флёров Владимир</t>
  </si>
  <si>
    <t>Белокреницкий Кирилл</t>
  </si>
  <si>
    <t>Плеханов Матвей</t>
  </si>
  <si>
    <t>Соколов Арсений</t>
  </si>
  <si>
    <t>Рашев Александр</t>
  </si>
  <si>
    <t>Ванин Владислав</t>
  </si>
  <si>
    <t>Ванин Константин</t>
  </si>
  <si>
    <t>Кислицын Игорь</t>
  </si>
  <si>
    <t>Смирнов Егор</t>
  </si>
  <si>
    <t>Барыкин Михаил</t>
  </si>
  <si>
    <t>Залива Денис</t>
  </si>
  <si>
    <t>Салаватуллин Артур</t>
  </si>
  <si>
    <t>Чухлов Кирилл</t>
  </si>
  <si>
    <t>Коновалов Данис</t>
  </si>
  <si>
    <t>Ронжин Ростислав</t>
  </si>
  <si>
    <t>Каримуллин Даниль</t>
  </si>
  <si>
    <t>Рашев Всеволод</t>
  </si>
  <si>
    <t>Мифтахов Газиз</t>
  </si>
  <si>
    <t>Плеханов Илья</t>
  </si>
  <si>
    <t>Мартынов Никита</t>
  </si>
  <si>
    <t>Мартыненко Иван</t>
  </si>
  <si>
    <t>Надеждин Владислав</t>
  </si>
  <si>
    <t>Каримуллин Данис</t>
  </si>
  <si>
    <t>Апкаримов Эмиль</t>
  </si>
  <si>
    <t>Торсунов Глеб</t>
  </si>
  <si>
    <t>Андриенко Илья</t>
  </si>
  <si>
    <t>Морозов Алексей</t>
  </si>
  <si>
    <t>Бегулов Эрик</t>
  </si>
  <si>
    <t>Ананьев Святослав</t>
  </si>
  <si>
    <t>Медведев Данил</t>
  </si>
  <si>
    <t>Кириллов Илья
Иманкулов Дастан</t>
  </si>
  <si>
    <t>Сондор Александр
Тузов Андрей</t>
  </si>
  <si>
    <t>2001
1999</t>
  </si>
  <si>
    <t>Костюченко Сергей
Рашев Александр</t>
  </si>
  <si>
    <t>1997
2000</t>
  </si>
  <si>
    <t>Дегтярев Андрей
Полянских Максим</t>
  </si>
  <si>
    <t>1997
1999</t>
  </si>
  <si>
    <t>Коновалов Данис
Мифтахов Газиз</t>
  </si>
  <si>
    <t>Мугафаров Ильмир
Соколов Арсений</t>
  </si>
  <si>
    <t>2001
2002</t>
  </si>
  <si>
    <t>Каримуллин Даниль
Каримуллин Данис</t>
  </si>
  <si>
    <t>Бегулов Эрик
Горустович Илья</t>
  </si>
  <si>
    <t>2002
2002</t>
  </si>
  <si>
    <t>Ванин Владислав
Рашев Всеволод</t>
  </si>
  <si>
    <t>Кузнецова Дарья</t>
  </si>
  <si>
    <t>Юдина Анна</t>
  </si>
  <si>
    <t>Новыш Марина</t>
  </si>
  <si>
    <t>Нигмадьянова Дана</t>
  </si>
  <si>
    <t>Брюханова Лилия</t>
  </si>
  <si>
    <t>Какорина Полина</t>
  </si>
  <si>
    <t>Тёмкина Ульяна</t>
  </si>
  <si>
    <t>Камалова Мария</t>
  </si>
  <si>
    <t>Насыбуллина 
Альбина</t>
  </si>
  <si>
    <t>Харламцев Александр</t>
  </si>
  <si>
    <t>Ершов Матвей</t>
  </si>
  <si>
    <r>
      <rPr>
        <sz val="11"/>
        <rFont val="Times New Roman"/>
        <family val="1"/>
      </rPr>
      <t xml:space="preserve">ЮНОШЕСКИЙ  РЕЙТИНГ           </t>
    </r>
    <r>
      <rPr>
        <sz val="12"/>
        <rFont val="Times New Roman"/>
        <family val="1"/>
      </rPr>
      <t>в_классе_К1М             на_10.08.2015</t>
    </r>
  </si>
  <si>
    <r>
      <rPr>
        <sz val="11"/>
        <rFont val="Times New Roman"/>
        <family val="1"/>
      </rPr>
      <t xml:space="preserve">ЮНОШЕСКИЙ  РЕЙТИНГ           </t>
    </r>
    <r>
      <rPr>
        <sz val="12"/>
        <rFont val="Times New Roman"/>
        <family val="1"/>
      </rPr>
      <t>в_классе_С2                      на_10.08.2015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</si>
</sst>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</numFmts>
  <fonts count="50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color indexed="8"/>
      <name val="Times New Roman"/>
      <family val="1"/>
    </font>
    <font>
      <b/>
      <sz val="9"/>
      <name val="Tahoma"/>
      <family val="2"/>
    </font>
    <font>
      <sz val="11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0" tint="-0.1499900072813034"/>
      <name val="Times New Roman"/>
      <family val="1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D5D5D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right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47" fillId="0" borderId="14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47" fillId="0" borderId="17" xfId="0" applyFont="1" applyFill="1" applyBorder="1" applyAlignment="1">
      <alignment horizontal="right"/>
    </xf>
    <xf numFmtId="0" fontId="47" fillId="32" borderId="17" xfId="0" applyFont="1" applyFill="1" applyBorder="1" applyAlignment="1">
      <alignment horizontal="right"/>
    </xf>
    <xf numFmtId="0" fontId="2" fillId="32" borderId="10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top"/>
    </xf>
    <xf numFmtId="0" fontId="2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vertical="center"/>
    </xf>
    <xf numFmtId="0" fontId="1" fillId="33" borderId="24" xfId="0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right" vertical="top"/>
    </xf>
    <xf numFmtId="0" fontId="1" fillId="0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47" fillId="0" borderId="28" xfId="0" applyFont="1" applyFill="1" applyBorder="1" applyAlignment="1">
      <alignment horizontal="right"/>
    </xf>
    <xf numFmtId="0" fontId="1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horizontal="right" vertical="top"/>
    </xf>
    <xf numFmtId="0" fontId="3" fillId="34" borderId="14" xfId="0" applyFont="1" applyFill="1" applyBorder="1" applyAlignment="1">
      <alignment horizontal="right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right" vertical="top"/>
    </xf>
    <xf numFmtId="0" fontId="47" fillId="32" borderId="14" xfId="0" applyFont="1" applyFill="1" applyBorder="1" applyAlignment="1">
      <alignment horizontal="right"/>
    </xf>
    <xf numFmtId="0" fontId="47" fillId="32" borderId="21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 vertical="center"/>
    </xf>
    <xf numFmtId="0" fontId="48" fillId="32" borderId="20" xfId="0" applyFont="1" applyFill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right"/>
    </xf>
    <xf numFmtId="0" fontId="48" fillId="32" borderId="10" xfId="0" applyFont="1" applyFill="1" applyBorder="1" applyAlignment="1">
      <alignment horizontal="center" vertical="center" wrapText="1"/>
    </xf>
    <xf numFmtId="0" fontId="48" fillId="32" borderId="2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right" vertical="center"/>
    </xf>
    <xf numFmtId="0" fontId="47" fillId="0" borderId="24" xfId="0" applyFont="1" applyFill="1" applyBorder="1" applyAlignment="1">
      <alignment horizontal="right"/>
    </xf>
    <xf numFmtId="0" fontId="48" fillId="32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3" fillId="32" borderId="21" xfId="0" applyFont="1" applyFill="1" applyBorder="1" applyAlignment="1">
      <alignment horizontal="right" vertical="top"/>
    </xf>
    <xf numFmtId="0" fontId="1" fillId="36" borderId="10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right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47" fillId="32" borderId="24" xfId="0" applyFont="1" applyFill="1" applyBorder="1" applyAlignment="1">
      <alignment horizontal="right"/>
    </xf>
    <xf numFmtId="49" fontId="2" fillId="0" borderId="30" xfId="0" applyNumberFormat="1" applyFont="1" applyFill="1" applyBorder="1" applyAlignment="1">
      <alignment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right" vertical="top"/>
    </xf>
    <xf numFmtId="0" fontId="1" fillId="37" borderId="10" xfId="0" applyFont="1" applyFill="1" applyBorder="1" applyAlignment="1">
      <alignment horizontal="center" vertical="center" wrapText="1"/>
    </xf>
    <xf numFmtId="0" fontId="1" fillId="37" borderId="19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right" vertical="top"/>
    </xf>
    <xf numFmtId="0" fontId="1" fillId="37" borderId="2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top"/>
    </xf>
    <xf numFmtId="0" fontId="2" fillId="37" borderId="1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0" borderId="24" xfId="0" applyFont="1" applyFill="1" applyBorder="1" applyAlignment="1">
      <alignment horizontal="right" vertical="top"/>
    </xf>
    <xf numFmtId="0" fontId="4" fillId="0" borderId="21" xfId="0" applyFont="1" applyFill="1" applyBorder="1" applyAlignment="1">
      <alignment horizontal="right" vertical="center" wrapText="1"/>
    </xf>
    <xf numFmtId="0" fontId="1" fillId="36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zoomScale="140" zoomScaleNormal="140" zoomScalePageLayoutView="0" workbookViewId="0" topLeftCell="A1">
      <selection activeCell="L35" sqref="L35"/>
    </sheetView>
  </sheetViews>
  <sheetFormatPr defaultColWidth="9.00390625" defaultRowHeight="12.75"/>
  <cols>
    <col min="1" max="1" width="6.25390625" style="1" customWidth="1"/>
    <col min="2" max="2" width="20.625" style="9" customWidth="1"/>
    <col min="3" max="3" width="7.125" style="6" customWidth="1"/>
    <col min="4" max="4" width="5.625" style="6" customWidth="1"/>
    <col min="5" max="5" width="5.75390625" style="3" customWidth="1"/>
    <col min="6" max="6" width="5.625" style="1" customWidth="1"/>
    <col min="7" max="7" width="5.375" style="3" customWidth="1"/>
    <col min="8" max="8" width="5.75390625" style="3" customWidth="1"/>
    <col min="9" max="9" width="5.125" style="3" customWidth="1"/>
    <col min="10" max="10" width="5.75390625" style="3" customWidth="1"/>
    <col min="11" max="11" width="6.75390625" style="3" customWidth="1"/>
    <col min="12" max="12" width="5.75390625" style="3" customWidth="1"/>
    <col min="13" max="13" width="6.125" style="3" customWidth="1"/>
    <col min="14" max="14" width="5.75390625" style="3" customWidth="1"/>
    <col min="15" max="15" width="9.75390625" style="1" hidden="1" customWidth="1"/>
    <col min="16" max="16" width="11.625" style="1" customWidth="1"/>
    <col min="17" max="16384" width="9.125" style="1" customWidth="1"/>
  </cols>
  <sheetData>
    <row r="1" spans="1:16" s="7" customFormat="1" ht="21.75" customHeight="1" thickBot="1">
      <c r="A1" s="116" t="s">
        <v>225</v>
      </c>
      <c r="B1" s="117"/>
      <c r="C1" s="118"/>
      <c r="D1" s="122" t="s">
        <v>56</v>
      </c>
      <c r="E1" s="123"/>
      <c r="F1" s="123"/>
      <c r="G1" s="123"/>
      <c r="H1" s="123"/>
      <c r="I1" s="124"/>
      <c r="J1" s="125" t="s">
        <v>157</v>
      </c>
      <c r="K1" s="126"/>
      <c r="L1" s="125" t="s">
        <v>158</v>
      </c>
      <c r="M1" s="126"/>
      <c r="N1" s="77"/>
      <c r="O1" s="16"/>
      <c r="P1" s="6"/>
    </row>
    <row r="2" spans="1:16" s="7" customFormat="1" ht="24.75" customHeight="1" thickBot="1">
      <c r="A2" s="119"/>
      <c r="B2" s="120"/>
      <c r="C2" s="121"/>
      <c r="D2" s="122" t="s">
        <v>42</v>
      </c>
      <c r="E2" s="123"/>
      <c r="F2" s="122" t="s">
        <v>43</v>
      </c>
      <c r="G2" s="124"/>
      <c r="H2" s="122" t="s">
        <v>44</v>
      </c>
      <c r="I2" s="124"/>
      <c r="J2" s="127"/>
      <c r="K2" s="128"/>
      <c r="L2" s="127"/>
      <c r="M2" s="128"/>
      <c r="N2" s="77"/>
      <c r="O2" s="16"/>
      <c r="P2" s="6"/>
    </row>
    <row r="3" spans="1:16" s="6" customFormat="1" ht="39" thickBot="1">
      <c r="A3" s="21" t="s">
        <v>0</v>
      </c>
      <c r="B3" s="22" t="s">
        <v>1</v>
      </c>
      <c r="C3" s="15" t="s">
        <v>9</v>
      </c>
      <c r="D3" s="5" t="s">
        <v>2</v>
      </c>
      <c r="E3" s="8" t="s">
        <v>3</v>
      </c>
      <c r="F3" s="5" t="s">
        <v>2</v>
      </c>
      <c r="G3" s="8" t="s">
        <v>3</v>
      </c>
      <c r="H3" s="5" t="s">
        <v>2</v>
      </c>
      <c r="I3" s="8" t="s">
        <v>3</v>
      </c>
      <c r="J3" s="5" t="s">
        <v>2</v>
      </c>
      <c r="K3" s="8" t="s">
        <v>3</v>
      </c>
      <c r="L3" s="5" t="s">
        <v>2</v>
      </c>
      <c r="M3" s="8" t="s">
        <v>3</v>
      </c>
      <c r="N3" s="76" t="s">
        <v>116</v>
      </c>
      <c r="O3" s="26" t="s">
        <v>49</v>
      </c>
      <c r="P3" s="26" t="s">
        <v>29</v>
      </c>
    </row>
    <row r="4" spans="1:16" ht="13.5" customHeight="1">
      <c r="A4" s="24">
        <f>1</f>
        <v>1</v>
      </c>
      <c r="B4" s="58" t="s">
        <v>4</v>
      </c>
      <c r="C4" s="59">
        <v>1997</v>
      </c>
      <c r="D4" s="60">
        <v>2</v>
      </c>
      <c r="E4" s="19">
        <v>2</v>
      </c>
      <c r="F4" s="56">
        <v>6</v>
      </c>
      <c r="G4" s="38">
        <v>6</v>
      </c>
      <c r="H4" s="56">
        <v>1</v>
      </c>
      <c r="I4" s="57">
        <v>1</v>
      </c>
      <c r="J4" s="94">
        <v>1</v>
      </c>
      <c r="K4" s="36">
        <v>1</v>
      </c>
      <c r="L4" s="94">
        <v>1</v>
      </c>
      <c r="M4" s="78">
        <v>0</v>
      </c>
      <c r="N4" s="86">
        <f aca="true" t="shared" si="0" ref="N4:N35">MIN(E4,G4,I4,K4,M4)</f>
        <v>0</v>
      </c>
      <c r="O4" s="17">
        <f aca="true" t="shared" si="1" ref="O4:O35">SUM(M4,K4,I4,G4,E4)</f>
        <v>10</v>
      </c>
      <c r="P4" s="17">
        <f aca="true" t="shared" si="2" ref="P4:P35">O4-MAX(M4,K4,I4,G4,E4)</f>
        <v>4</v>
      </c>
    </row>
    <row r="5" spans="1:16" ht="13.5" customHeight="1">
      <c r="A5" s="24">
        <f aca="true" t="shared" si="3" ref="A5:A67">A4+1</f>
        <v>2</v>
      </c>
      <c r="B5" s="58" t="s">
        <v>5</v>
      </c>
      <c r="C5" s="59">
        <v>1997</v>
      </c>
      <c r="D5" s="60">
        <v>1</v>
      </c>
      <c r="E5" s="57">
        <v>1</v>
      </c>
      <c r="F5" s="60">
        <v>1</v>
      </c>
      <c r="G5" s="57">
        <v>1</v>
      </c>
      <c r="H5" s="60">
        <v>3</v>
      </c>
      <c r="I5" s="38">
        <v>3</v>
      </c>
      <c r="J5" s="94">
        <v>2</v>
      </c>
      <c r="K5" s="36">
        <v>2</v>
      </c>
      <c r="L5" s="94">
        <v>2</v>
      </c>
      <c r="M5" s="78">
        <v>2</v>
      </c>
      <c r="N5" s="86">
        <f t="shared" si="0"/>
        <v>1</v>
      </c>
      <c r="O5" s="17">
        <f t="shared" si="1"/>
        <v>9</v>
      </c>
      <c r="P5" s="17">
        <f t="shared" si="2"/>
        <v>6</v>
      </c>
    </row>
    <row r="6" spans="1:16" ht="13.5" customHeight="1">
      <c r="A6" s="24">
        <f t="shared" si="3"/>
        <v>3</v>
      </c>
      <c r="B6" s="58" t="s">
        <v>14</v>
      </c>
      <c r="C6" s="59">
        <v>1998</v>
      </c>
      <c r="D6" s="60">
        <v>5</v>
      </c>
      <c r="E6" s="38">
        <v>5</v>
      </c>
      <c r="F6" s="60">
        <v>3</v>
      </c>
      <c r="G6" s="38">
        <v>3</v>
      </c>
      <c r="H6" s="60">
        <v>2</v>
      </c>
      <c r="I6" s="38">
        <v>2</v>
      </c>
      <c r="J6" s="94">
        <v>3</v>
      </c>
      <c r="K6" s="78">
        <v>3</v>
      </c>
      <c r="L6" s="94">
        <v>3</v>
      </c>
      <c r="M6" s="78">
        <v>3</v>
      </c>
      <c r="N6" s="86">
        <f t="shared" si="0"/>
        <v>2</v>
      </c>
      <c r="O6" s="17">
        <f t="shared" si="1"/>
        <v>16</v>
      </c>
      <c r="P6" s="17">
        <f t="shared" si="2"/>
        <v>11</v>
      </c>
    </row>
    <row r="7" spans="1:16" ht="13.5" customHeight="1">
      <c r="A7" s="24">
        <f t="shared" si="3"/>
        <v>4</v>
      </c>
      <c r="B7" s="58" t="s">
        <v>22</v>
      </c>
      <c r="C7" s="59">
        <v>1998</v>
      </c>
      <c r="D7" s="60">
        <v>3</v>
      </c>
      <c r="E7" s="38">
        <v>3</v>
      </c>
      <c r="F7" s="60">
        <v>2</v>
      </c>
      <c r="G7" s="38">
        <v>2</v>
      </c>
      <c r="H7" s="60">
        <v>5</v>
      </c>
      <c r="I7" s="38">
        <v>5</v>
      </c>
      <c r="J7" s="114">
        <v>10</v>
      </c>
      <c r="K7" s="36">
        <v>10</v>
      </c>
      <c r="L7" s="94">
        <v>6</v>
      </c>
      <c r="M7" s="78">
        <v>6</v>
      </c>
      <c r="N7" s="86">
        <f t="shared" si="0"/>
        <v>2</v>
      </c>
      <c r="O7" s="17">
        <f t="shared" si="1"/>
        <v>26</v>
      </c>
      <c r="P7" s="17">
        <f t="shared" si="2"/>
        <v>16</v>
      </c>
    </row>
    <row r="8" spans="1:16" ht="13.5" customHeight="1">
      <c r="A8" s="24">
        <f t="shared" si="3"/>
        <v>5</v>
      </c>
      <c r="B8" s="58" t="s">
        <v>16</v>
      </c>
      <c r="C8" s="59">
        <v>1998</v>
      </c>
      <c r="D8" s="60">
        <v>7</v>
      </c>
      <c r="E8" s="38">
        <v>7</v>
      </c>
      <c r="F8" s="60">
        <v>5</v>
      </c>
      <c r="G8" s="38">
        <v>5</v>
      </c>
      <c r="H8" s="60">
        <v>6</v>
      </c>
      <c r="I8" s="38">
        <v>6</v>
      </c>
      <c r="J8" s="114">
        <v>5</v>
      </c>
      <c r="K8" s="36">
        <v>5</v>
      </c>
      <c r="L8" s="114">
        <v>22</v>
      </c>
      <c r="M8" s="78">
        <v>22</v>
      </c>
      <c r="N8" s="86">
        <f t="shared" si="0"/>
        <v>5</v>
      </c>
      <c r="O8" s="17">
        <f t="shared" si="1"/>
        <v>45</v>
      </c>
      <c r="P8" s="17">
        <f t="shared" si="2"/>
        <v>23</v>
      </c>
    </row>
    <row r="9" spans="1:16" ht="13.5" customHeight="1">
      <c r="A9" s="24">
        <f t="shared" si="3"/>
        <v>6</v>
      </c>
      <c r="B9" s="58" t="s">
        <v>71</v>
      </c>
      <c r="C9" s="59">
        <v>2000</v>
      </c>
      <c r="D9" s="60">
        <v>15</v>
      </c>
      <c r="E9" s="38">
        <v>15</v>
      </c>
      <c r="F9" s="60">
        <v>7</v>
      </c>
      <c r="G9" s="38">
        <v>7</v>
      </c>
      <c r="H9" s="60">
        <v>4</v>
      </c>
      <c r="I9" s="38">
        <v>4</v>
      </c>
      <c r="J9" s="114">
        <v>11</v>
      </c>
      <c r="K9" s="36">
        <v>11</v>
      </c>
      <c r="L9" s="94">
        <v>5</v>
      </c>
      <c r="M9" s="78">
        <v>5</v>
      </c>
      <c r="N9" s="86">
        <f t="shared" si="0"/>
        <v>4</v>
      </c>
      <c r="O9" s="17">
        <f t="shared" si="1"/>
        <v>42</v>
      </c>
      <c r="P9" s="17">
        <f t="shared" si="2"/>
        <v>27</v>
      </c>
    </row>
    <row r="10" spans="1:16" ht="13.5" customHeight="1">
      <c r="A10" s="24">
        <f t="shared" si="3"/>
        <v>7</v>
      </c>
      <c r="B10" s="58" t="s">
        <v>26</v>
      </c>
      <c r="C10" s="59">
        <v>1999</v>
      </c>
      <c r="D10" s="60">
        <v>6</v>
      </c>
      <c r="E10" s="38">
        <v>6</v>
      </c>
      <c r="F10" s="60">
        <v>8</v>
      </c>
      <c r="G10" s="38">
        <v>8</v>
      </c>
      <c r="H10" s="60">
        <v>8</v>
      </c>
      <c r="I10" s="38">
        <v>8</v>
      </c>
      <c r="J10" s="114">
        <v>6</v>
      </c>
      <c r="K10" s="36">
        <v>6</v>
      </c>
      <c r="L10" s="94">
        <v>7</v>
      </c>
      <c r="M10" s="78">
        <v>7</v>
      </c>
      <c r="N10" s="86">
        <f t="shared" si="0"/>
        <v>6</v>
      </c>
      <c r="O10" s="17">
        <f t="shared" si="1"/>
        <v>35</v>
      </c>
      <c r="P10" s="17">
        <f t="shared" si="2"/>
        <v>27</v>
      </c>
    </row>
    <row r="11" spans="1:16" ht="13.5" customHeight="1">
      <c r="A11" s="24">
        <f t="shared" si="3"/>
        <v>8</v>
      </c>
      <c r="B11" s="58" t="s">
        <v>21</v>
      </c>
      <c r="C11" s="59">
        <v>1998</v>
      </c>
      <c r="D11" s="60">
        <v>8</v>
      </c>
      <c r="E11" s="38">
        <v>8</v>
      </c>
      <c r="F11" s="60">
        <v>4</v>
      </c>
      <c r="G11" s="38">
        <v>4</v>
      </c>
      <c r="H11" s="12">
        <v>10</v>
      </c>
      <c r="I11" s="38">
        <v>10</v>
      </c>
      <c r="J11" s="114">
        <v>9</v>
      </c>
      <c r="K11" s="36">
        <v>9</v>
      </c>
      <c r="L11" s="94">
        <v>9</v>
      </c>
      <c r="M11" s="78">
        <v>9</v>
      </c>
      <c r="N11" s="86">
        <f t="shared" si="0"/>
        <v>4</v>
      </c>
      <c r="O11" s="17">
        <f t="shared" si="1"/>
        <v>40</v>
      </c>
      <c r="P11" s="17">
        <f t="shared" si="2"/>
        <v>30</v>
      </c>
    </row>
    <row r="12" spans="1:16" ht="13.5" customHeight="1">
      <c r="A12" s="24">
        <f t="shared" si="3"/>
        <v>9</v>
      </c>
      <c r="B12" s="58" t="s">
        <v>15</v>
      </c>
      <c r="C12" s="59">
        <v>1998</v>
      </c>
      <c r="D12" s="12">
        <v>10</v>
      </c>
      <c r="E12" s="38">
        <v>10</v>
      </c>
      <c r="F12" s="60">
        <v>13</v>
      </c>
      <c r="G12" s="38">
        <v>13</v>
      </c>
      <c r="H12" s="60">
        <v>9</v>
      </c>
      <c r="I12" s="38">
        <v>9</v>
      </c>
      <c r="J12" s="114">
        <v>8</v>
      </c>
      <c r="K12" s="36">
        <v>8</v>
      </c>
      <c r="L12" s="102">
        <v>4</v>
      </c>
      <c r="M12" s="78">
        <v>4</v>
      </c>
      <c r="N12" s="86">
        <f t="shared" si="0"/>
        <v>4</v>
      </c>
      <c r="O12" s="17">
        <f t="shared" si="1"/>
        <v>44</v>
      </c>
      <c r="P12" s="17">
        <f t="shared" si="2"/>
        <v>31</v>
      </c>
    </row>
    <row r="13" spans="1:16" ht="13.5" customHeight="1">
      <c r="A13" s="24">
        <f t="shared" si="3"/>
        <v>10</v>
      </c>
      <c r="B13" s="58" t="s">
        <v>70</v>
      </c>
      <c r="C13" s="59">
        <v>2000</v>
      </c>
      <c r="D13" s="60">
        <v>4</v>
      </c>
      <c r="E13" s="38">
        <v>4</v>
      </c>
      <c r="F13" s="60">
        <v>14</v>
      </c>
      <c r="G13" s="38">
        <v>14</v>
      </c>
      <c r="H13" s="12">
        <v>12</v>
      </c>
      <c r="I13" s="38">
        <v>12</v>
      </c>
      <c r="J13" s="94">
        <v>4</v>
      </c>
      <c r="K13" s="36">
        <v>4</v>
      </c>
      <c r="L13" s="114">
        <v>31</v>
      </c>
      <c r="M13" s="78">
        <v>31</v>
      </c>
      <c r="N13" s="86">
        <f t="shared" si="0"/>
        <v>4</v>
      </c>
      <c r="O13" s="17">
        <f t="shared" si="1"/>
        <v>65</v>
      </c>
      <c r="P13" s="17">
        <f t="shared" si="2"/>
        <v>34</v>
      </c>
    </row>
    <row r="14" spans="1:16" ht="13.5" customHeight="1">
      <c r="A14" s="24">
        <f t="shared" si="3"/>
        <v>11</v>
      </c>
      <c r="B14" s="58" t="s">
        <v>8</v>
      </c>
      <c r="C14" s="59">
        <v>1997</v>
      </c>
      <c r="D14" s="60">
        <v>11</v>
      </c>
      <c r="E14" s="38">
        <v>11</v>
      </c>
      <c r="F14" s="60">
        <v>9</v>
      </c>
      <c r="G14" s="38">
        <v>9</v>
      </c>
      <c r="H14" s="60">
        <v>13</v>
      </c>
      <c r="I14" s="38">
        <v>13</v>
      </c>
      <c r="J14" s="114">
        <v>7</v>
      </c>
      <c r="K14" s="36">
        <v>7</v>
      </c>
      <c r="L14" s="114">
        <v>14</v>
      </c>
      <c r="M14" s="78">
        <v>14</v>
      </c>
      <c r="N14" s="86">
        <f t="shared" si="0"/>
        <v>7</v>
      </c>
      <c r="O14" s="17">
        <f t="shared" si="1"/>
        <v>54</v>
      </c>
      <c r="P14" s="17">
        <f t="shared" si="2"/>
        <v>40</v>
      </c>
    </row>
    <row r="15" spans="1:16" ht="13.5" customHeight="1">
      <c r="A15" s="24">
        <f t="shared" si="3"/>
        <v>12</v>
      </c>
      <c r="B15" s="58" t="s">
        <v>40</v>
      </c>
      <c r="C15" s="59">
        <v>1999</v>
      </c>
      <c r="D15" s="60">
        <v>13</v>
      </c>
      <c r="E15" s="38">
        <v>13</v>
      </c>
      <c r="F15" s="60">
        <v>16</v>
      </c>
      <c r="G15" s="38">
        <v>16</v>
      </c>
      <c r="H15" s="60">
        <v>25</v>
      </c>
      <c r="I15" s="38">
        <v>25</v>
      </c>
      <c r="J15" s="114">
        <v>12</v>
      </c>
      <c r="K15" s="36">
        <v>12</v>
      </c>
      <c r="L15" s="102">
        <v>10</v>
      </c>
      <c r="M15" s="78">
        <v>10</v>
      </c>
      <c r="N15" s="86">
        <f t="shared" si="0"/>
        <v>10</v>
      </c>
      <c r="O15" s="17">
        <f t="shared" si="1"/>
        <v>76</v>
      </c>
      <c r="P15" s="17">
        <f t="shared" si="2"/>
        <v>51</v>
      </c>
    </row>
    <row r="16" spans="1:16" ht="13.5" customHeight="1">
      <c r="A16" s="24">
        <f t="shared" si="3"/>
        <v>13</v>
      </c>
      <c r="B16" s="58" t="s">
        <v>48</v>
      </c>
      <c r="C16" s="59">
        <v>1999</v>
      </c>
      <c r="D16" s="60">
        <v>14</v>
      </c>
      <c r="E16" s="38">
        <v>14</v>
      </c>
      <c r="F16" s="12">
        <v>12</v>
      </c>
      <c r="G16" s="38">
        <v>12</v>
      </c>
      <c r="H16" s="60">
        <v>15</v>
      </c>
      <c r="I16" s="38">
        <v>15</v>
      </c>
      <c r="J16" s="114">
        <v>14</v>
      </c>
      <c r="K16" s="36">
        <v>14</v>
      </c>
      <c r="L16" s="110">
        <v>16</v>
      </c>
      <c r="M16" s="78">
        <v>16</v>
      </c>
      <c r="N16" s="86">
        <f t="shared" si="0"/>
        <v>12</v>
      </c>
      <c r="O16" s="17">
        <f t="shared" si="1"/>
        <v>71</v>
      </c>
      <c r="P16" s="17">
        <f t="shared" si="2"/>
        <v>55</v>
      </c>
    </row>
    <row r="17" spans="1:16" ht="13.5" customHeight="1">
      <c r="A17" s="24">
        <f t="shared" si="3"/>
        <v>14</v>
      </c>
      <c r="B17" s="58" t="s">
        <v>45</v>
      </c>
      <c r="C17" s="59">
        <v>1998</v>
      </c>
      <c r="D17" s="12">
        <v>22</v>
      </c>
      <c r="E17" s="38">
        <v>22</v>
      </c>
      <c r="F17" s="60">
        <v>15</v>
      </c>
      <c r="G17" s="38">
        <v>15</v>
      </c>
      <c r="H17" s="60">
        <v>7</v>
      </c>
      <c r="I17" s="38">
        <v>7</v>
      </c>
      <c r="J17" s="114">
        <v>13</v>
      </c>
      <c r="K17" s="36">
        <v>13</v>
      </c>
      <c r="L17" s="114">
        <v>32</v>
      </c>
      <c r="M17" s="78">
        <v>32</v>
      </c>
      <c r="N17" s="86">
        <f t="shared" si="0"/>
        <v>7</v>
      </c>
      <c r="O17" s="17">
        <f t="shared" si="1"/>
        <v>89</v>
      </c>
      <c r="P17" s="17">
        <f t="shared" si="2"/>
        <v>57</v>
      </c>
    </row>
    <row r="18" spans="1:16" ht="13.5" customHeight="1">
      <c r="A18" s="24">
        <f t="shared" si="3"/>
        <v>15</v>
      </c>
      <c r="B18" s="58" t="s">
        <v>46</v>
      </c>
      <c r="C18" s="59">
        <v>1997</v>
      </c>
      <c r="D18" s="60">
        <v>17</v>
      </c>
      <c r="E18" s="38">
        <v>17</v>
      </c>
      <c r="F18" s="12">
        <v>18</v>
      </c>
      <c r="G18" s="38">
        <v>18</v>
      </c>
      <c r="H18" s="60">
        <v>16</v>
      </c>
      <c r="I18" s="38">
        <v>16</v>
      </c>
      <c r="J18" s="114">
        <v>17</v>
      </c>
      <c r="K18" s="36">
        <v>17</v>
      </c>
      <c r="L18" s="110">
        <v>11</v>
      </c>
      <c r="M18" s="78">
        <v>11</v>
      </c>
      <c r="N18" s="86">
        <f t="shared" si="0"/>
        <v>11</v>
      </c>
      <c r="O18" s="17">
        <f t="shared" si="1"/>
        <v>79</v>
      </c>
      <c r="P18" s="17">
        <f t="shared" si="2"/>
        <v>61</v>
      </c>
    </row>
    <row r="19" spans="1:16" ht="13.5" customHeight="1">
      <c r="A19" s="24">
        <f t="shared" si="3"/>
        <v>16</v>
      </c>
      <c r="B19" s="58" t="s">
        <v>37</v>
      </c>
      <c r="C19" s="59">
        <v>1998</v>
      </c>
      <c r="D19" s="12">
        <v>18</v>
      </c>
      <c r="E19" s="38">
        <v>18</v>
      </c>
      <c r="F19" s="12">
        <v>10</v>
      </c>
      <c r="G19" s="38">
        <v>10</v>
      </c>
      <c r="H19" s="12">
        <v>18</v>
      </c>
      <c r="I19" s="38">
        <v>18</v>
      </c>
      <c r="J19" s="110">
        <v>18</v>
      </c>
      <c r="K19" s="36">
        <v>18</v>
      </c>
      <c r="L19" s="114">
        <v>25</v>
      </c>
      <c r="M19" s="78">
        <v>25</v>
      </c>
      <c r="N19" s="86">
        <f t="shared" si="0"/>
        <v>10</v>
      </c>
      <c r="O19" s="17">
        <f t="shared" si="1"/>
        <v>89</v>
      </c>
      <c r="P19" s="17">
        <f t="shared" si="2"/>
        <v>64</v>
      </c>
    </row>
    <row r="20" spans="1:16" ht="13.5" customHeight="1">
      <c r="A20" s="24">
        <f t="shared" si="3"/>
        <v>17</v>
      </c>
      <c r="B20" s="58" t="s">
        <v>19</v>
      </c>
      <c r="C20" s="59">
        <v>1997</v>
      </c>
      <c r="D20" s="12">
        <v>12</v>
      </c>
      <c r="E20" s="38">
        <v>12</v>
      </c>
      <c r="F20" s="60">
        <v>25</v>
      </c>
      <c r="G20" s="38">
        <v>25</v>
      </c>
      <c r="H20" s="60">
        <v>14</v>
      </c>
      <c r="I20" s="38">
        <v>14</v>
      </c>
      <c r="J20" s="114">
        <v>16</v>
      </c>
      <c r="K20" s="36">
        <v>16</v>
      </c>
      <c r="L20" s="114">
        <v>39</v>
      </c>
      <c r="M20" s="78">
        <v>39</v>
      </c>
      <c r="N20" s="86">
        <f t="shared" si="0"/>
        <v>12</v>
      </c>
      <c r="O20" s="17">
        <f t="shared" si="1"/>
        <v>106</v>
      </c>
      <c r="P20" s="17">
        <f t="shared" si="2"/>
        <v>67</v>
      </c>
    </row>
    <row r="21" spans="1:16" ht="13.5" customHeight="1">
      <c r="A21" s="24">
        <f t="shared" si="3"/>
        <v>18</v>
      </c>
      <c r="B21" s="58" t="s">
        <v>74</v>
      </c>
      <c r="C21" s="59">
        <v>2000</v>
      </c>
      <c r="D21" s="12">
        <v>23</v>
      </c>
      <c r="E21" s="38">
        <v>23</v>
      </c>
      <c r="F21" s="12">
        <v>22</v>
      </c>
      <c r="G21" s="38">
        <v>22</v>
      </c>
      <c r="H21" s="60">
        <v>11</v>
      </c>
      <c r="I21" s="38">
        <v>11</v>
      </c>
      <c r="J21" s="114">
        <v>22</v>
      </c>
      <c r="K21" s="36">
        <v>22</v>
      </c>
      <c r="L21" s="110">
        <v>13</v>
      </c>
      <c r="M21" s="78">
        <v>13</v>
      </c>
      <c r="N21" s="86">
        <f t="shared" si="0"/>
        <v>11</v>
      </c>
      <c r="O21" s="17">
        <f t="shared" si="1"/>
        <v>91</v>
      </c>
      <c r="P21" s="17">
        <f t="shared" si="2"/>
        <v>68</v>
      </c>
    </row>
    <row r="22" spans="1:16" ht="13.5" customHeight="1">
      <c r="A22" s="24">
        <f t="shared" si="3"/>
        <v>19</v>
      </c>
      <c r="B22" s="58" t="s">
        <v>72</v>
      </c>
      <c r="C22" s="59">
        <v>2000</v>
      </c>
      <c r="D22" s="60">
        <v>16</v>
      </c>
      <c r="E22" s="38">
        <v>16</v>
      </c>
      <c r="F22" s="60">
        <v>17</v>
      </c>
      <c r="G22" s="38">
        <v>17</v>
      </c>
      <c r="H22" s="12">
        <v>22</v>
      </c>
      <c r="I22" s="38">
        <v>22</v>
      </c>
      <c r="J22" s="110">
        <v>20</v>
      </c>
      <c r="K22" s="36">
        <v>20</v>
      </c>
      <c r="L22" s="114">
        <v>15</v>
      </c>
      <c r="M22" s="78">
        <v>15</v>
      </c>
      <c r="N22" s="86">
        <f t="shared" si="0"/>
        <v>15</v>
      </c>
      <c r="O22" s="17">
        <f t="shared" si="1"/>
        <v>90</v>
      </c>
      <c r="P22" s="17">
        <f t="shared" si="2"/>
        <v>68</v>
      </c>
    </row>
    <row r="23" spans="1:16" ht="13.5" customHeight="1">
      <c r="A23" s="24">
        <f t="shared" si="3"/>
        <v>20</v>
      </c>
      <c r="B23" s="58" t="s">
        <v>47</v>
      </c>
      <c r="C23" s="59">
        <v>1998</v>
      </c>
      <c r="D23" s="12">
        <v>21</v>
      </c>
      <c r="E23" s="38">
        <v>21</v>
      </c>
      <c r="F23" s="60">
        <v>19</v>
      </c>
      <c r="G23" s="38">
        <v>19</v>
      </c>
      <c r="H23" s="60">
        <v>20</v>
      </c>
      <c r="I23" s="38">
        <v>20</v>
      </c>
      <c r="J23" s="110">
        <v>21</v>
      </c>
      <c r="K23" s="36">
        <v>21</v>
      </c>
      <c r="L23" s="114">
        <v>26</v>
      </c>
      <c r="M23" s="78">
        <v>26</v>
      </c>
      <c r="N23" s="86">
        <f t="shared" si="0"/>
        <v>19</v>
      </c>
      <c r="O23" s="17">
        <f t="shared" si="1"/>
        <v>107</v>
      </c>
      <c r="P23" s="17">
        <f t="shared" si="2"/>
        <v>81</v>
      </c>
    </row>
    <row r="24" spans="1:16" ht="13.5" customHeight="1">
      <c r="A24" s="24">
        <f t="shared" si="3"/>
        <v>21</v>
      </c>
      <c r="B24" s="58" t="s">
        <v>57</v>
      </c>
      <c r="C24" s="59">
        <v>1997</v>
      </c>
      <c r="D24" s="60">
        <v>9</v>
      </c>
      <c r="E24" s="38">
        <v>9</v>
      </c>
      <c r="F24" s="60">
        <v>11</v>
      </c>
      <c r="G24" s="38">
        <v>11</v>
      </c>
      <c r="H24" s="34" t="s">
        <v>28</v>
      </c>
      <c r="I24" s="93">
        <v>41</v>
      </c>
      <c r="J24" s="114">
        <v>24</v>
      </c>
      <c r="K24" s="36">
        <v>24</v>
      </c>
      <c r="L24" s="110">
        <v>40</v>
      </c>
      <c r="M24" s="78">
        <v>40</v>
      </c>
      <c r="N24" s="86">
        <f t="shared" si="0"/>
        <v>9</v>
      </c>
      <c r="O24" s="17">
        <f t="shared" si="1"/>
        <v>125</v>
      </c>
      <c r="P24" s="17">
        <f t="shared" si="2"/>
        <v>84</v>
      </c>
    </row>
    <row r="25" spans="1:16" ht="13.5" customHeight="1">
      <c r="A25" s="24">
        <f t="shared" si="3"/>
        <v>22</v>
      </c>
      <c r="B25" s="58" t="s">
        <v>38</v>
      </c>
      <c r="C25" s="59">
        <v>1999</v>
      </c>
      <c r="D25" s="12">
        <v>24</v>
      </c>
      <c r="E25" s="38">
        <v>24</v>
      </c>
      <c r="F25" s="60">
        <v>20</v>
      </c>
      <c r="G25" s="38">
        <v>20</v>
      </c>
      <c r="H25" s="60">
        <v>17</v>
      </c>
      <c r="I25" s="38">
        <v>17</v>
      </c>
      <c r="J25" s="12">
        <v>29</v>
      </c>
      <c r="K25" s="36">
        <v>29</v>
      </c>
      <c r="L25" s="12">
        <v>60</v>
      </c>
      <c r="M25" s="78">
        <v>41</v>
      </c>
      <c r="N25" s="86">
        <f t="shared" si="0"/>
        <v>17</v>
      </c>
      <c r="O25" s="17">
        <f t="shared" si="1"/>
        <v>131</v>
      </c>
      <c r="P25" s="17">
        <f t="shared" si="2"/>
        <v>90</v>
      </c>
    </row>
    <row r="26" spans="1:16" ht="12.75">
      <c r="A26" s="24">
        <f t="shared" si="3"/>
        <v>23</v>
      </c>
      <c r="B26" s="58" t="s">
        <v>73</v>
      </c>
      <c r="C26" s="59">
        <v>2000</v>
      </c>
      <c r="D26" s="60">
        <v>20</v>
      </c>
      <c r="E26" s="38">
        <v>20</v>
      </c>
      <c r="F26" s="12">
        <v>21</v>
      </c>
      <c r="G26" s="38">
        <v>21</v>
      </c>
      <c r="H26" s="12">
        <v>31</v>
      </c>
      <c r="I26" s="38">
        <v>31</v>
      </c>
      <c r="J26" s="12">
        <v>32</v>
      </c>
      <c r="K26" s="36">
        <v>32</v>
      </c>
      <c r="L26" s="110">
        <v>29</v>
      </c>
      <c r="M26" s="78">
        <v>29</v>
      </c>
      <c r="N26" s="86">
        <f t="shared" si="0"/>
        <v>20</v>
      </c>
      <c r="O26" s="17">
        <f t="shared" si="1"/>
        <v>133</v>
      </c>
      <c r="P26" s="17">
        <f t="shared" si="2"/>
        <v>101</v>
      </c>
    </row>
    <row r="27" spans="1:16" ht="12.75">
      <c r="A27" s="24">
        <f t="shared" si="3"/>
        <v>24</v>
      </c>
      <c r="B27" s="58" t="s">
        <v>79</v>
      </c>
      <c r="C27" s="59">
        <v>2000</v>
      </c>
      <c r="D27" s="12">
        <v>33</v>
      </c>
      <c r="E27" s="38">
        <v>33</v>
      </c>
      <c r="F27" s="60">
        <v>27</v>
      </c>
      <c r="G27" s="38">
        <v>27</v>
      </c>
      <c r="H27" s="60">
        <v>26</v>
      </c>
      <c r="I27" s="38">
        <v>26</v>
      </c>
      <c r="J27" s="12">
        <v>27</v>
      </c>
      <c r="K27" s="36">
        <v>27</v>
      </c>
      <c r="L27" s="110">
        <v>23</v>
      </c>
      <c r="M27" s="78">
        <v>23</v>
      </c>
      <c r="N27" s="86">
        <f t="shared" si="0"/>
        <v>23</v>
      </c>
      <c r="O27" s="17">
        <f t="shared" si="1"/>
        <v>136</v>
      </c>
      <c r="P27" s="17">
        <f t="shared" si="2"/>
        <v>103</v>
      </c>
    </row>
    <row r="28" spans="1:16" ht="12.75">
      <c r="A28" s="24">
        <f>A27+1</f>
        <v>25</v>
      </c>
      <c r="B28" s="58" t="s">
        <v>81</v>
      </c>
      <c r="C28" s="59">
        <v>2000</v>
      </c>
      <c r="D28" s="60">
        <v>35</v>
      </c>
      <c r="E28" s="38">
        <v>35</v>
      </c>
      <c r="F28" s="12">
        <v>24</v>
      </c>
      <c r="G28" s="38">
        <v>24</v>
      </c>
      <c r="H28" s="60">
        <v>19</v>
      </c>
      <c r="I28" s="38">
        <v>19</v>
      </c>
      <c r="J28" s="84">
        <v>100</v>
      </c>
      <c r="K28" s="79">
        <v>41</v>
      </c>
      <c r="L28" s="114">
        <v>28</v>
      </c>
      <c r="M28" s="78">
        <v>28</v>
      </c>
      <c r="N28" s="86">
        <f t="shared" si="0"/>
        <v>19</v>
      </c>
      <c r="O28" s="17">
        <f t="shared" si="1"/>
        <v>147</v>
      </c>
      <c r="P28" s="17">
        <f t="shared" si="2"/>
        <v>106</v>
      </c>
    </row>
    <row r="29" spans="1:16" ht="12.75">
      <c r="A29" s="24">
        <f t="shared" si="3"/>
        <v>26</v>
      </c>
      <c r="B29" s="58" t="s">
        <v>75</v>
      </c>
      <c r="C29" s="59">
        <v>2000</v>
      </c>
      <c r="D29" s="60">
        <v>25</v>
      </c>
      <c r="E29" s="38">
        <v>25</v>
      </c>
      <c r="F29" s="12">
        <v>28</v>
      </c>
      <c r="G29" s="38">
        <v>28</v>
      </c>
      <c r="H29" s="12">
        <v>23</v>
      </c>
      <c r="I29" s="38">
        <v>23</v>
      </c>
      <c r="J29" s="84">
        <v>100</v>
      </c>
      <c r="K29" s="79">
        <v>41</v>
      </c>
      <c r="L29" s="114">
        <v>35</v>
      </c>
      <c r="M29" s="78">
        <v>35</v>
      </c>
      <c r="N29" s="86">
        <f t="shared" si="0"/>
        <v>23</v>
      </c>
      <c r="O29" s="17">
        <f t="shared" si="1"/>
        <v>152</v>
      </c>
      <c r="P29" s="17">
        <f t="shared" si="2"/>
        <v>111</v>
      </c>
    </row>
    <row r="30" spans="1:16" ht="12.75">
      <c r="A30" s="24">
        <f t="shared" si="3"/>
        <v>27</v>
      </c>
      <c r="B30" s="58" t="s">
        <v>41</v>
      </c>
      <c r="C30" s="59">
        <v>1997</v>
      </c>
      <c r="D30" s="60">
        <v>26</v>
      </c>
      <c r="E30" s="38">
        <v>26</v>
      </c>
      <c r="F30" s="60">
        <v>32</v>
      </c>
      <c r="G30" s="38">
        <v>32</v>
      </c>
      <c r="H30" s="60">
        <v>27</v>
      </c>
      <c r="I30" s="38">
        <v>27</v>
      </c>
      <c r="J30" s="12">
        <v>30</v>
      </c>
      <c r="K30" s="36">
        <v>30</v>
      </c>
      <c r="L30" s="12">
        <v>52</v>
      </c>
      <c r="M30" s="78">
        <v>41</v>
      </c>
      <c r="N30" s="86">
        <f t="shared" si="0"/>
        <v>26</v>
      </c>
      <c r="O30" s="17">
        <f t="shared" si="1"/>
        <v>156</v>
      </c>
      <c r="P30" s="17">
        <f t="shared" si="2"/>
        <v>115</v>
      </c>
    </row>
    <row r="31" spans="1:16" ht="12.75">
      <c r="A31" s="24">
        <f t="shared" si="3"/>
        <v>28</v>
      </c>
      <c r="B31" s="58" t="s">
        <v>78</v>
      </c>
      <c r="C31" s="59">
        <v>1998</v>
      </c>
      <c r="D31" s="60">
        <v>29</v>
      </c>
      <c r="E31" s="38">
        <v>29</v>
      </c>
      <c r="F31" s="60">
        <v>29</v>
      </c>
      <c r="G31" s="38">
        <v>29</v>
      </c>
      <c r="H31" s="60">
        <v>29</v>
      </c>
      <c r="I31" s="38">
        <v>29</v>
      </c>
      <c r="J31" s="12">
        <v>28</v>
      </c>
      <c r="K31" s="36">
        <v>28</v>
      </c>
      <c r="L31" s="12">
        <v>43</v>
      </c>
      <c r="M31" s="78">
        <v>41</v>
      </c>
      <c r="N31" s="86">
        <f t="shared" si="0"/>
        <v>28</v>
      </c>
      <c r="O31" s="17">
        <f t="shared" si="1"/>
        <v>156</v>
      </c>
      <c r="P31" s="17">
        <f t="shared" si="2"/>
        <v>115</v>
      </c>
    </row>
    <row r="32" spans="1:16" ht="12.75">
      <c r="A32" s="24">
        <f t="shared" si="3"/>
        <v>29</v>
      </c>
      <c r="B32" s="58" t="s">
        <v>39</v>
      </c>
      <c r="C32" s="59">
        <v>1998</v>
      </c>
      <c r="D32" s="12">
        <v>31</v>
      </c>
      <c r="E32" s="38">
        <v>31</v>
      </c>
      <c r="F32" s="60">
        <v>26</v>
      </c>
      <c r="G32" s="38">
        <v>26</v>
      </c>
      <c r="H32" s="12">
        <v>21</v>
      </c>
      <c r="I32" s="38">
        <v>21</v>
      </c>
      <c r="J32" s="84">
        <v>100</v>
      </c>
      <c r="K32" s="79">
        <v>41</v>
      </c>
      <c r="L32" s="12">
        <v>56</v>
      </c>
      <c r="M32" s="78">
        <v>41</v>
      </c>
      <c r="N32" s="86">
        <f t="shared" si="0"/>
        <v>21</v>
      </c>
      <c r="O32" s="17">
        <f t="shared" si="1"/>
        <v>160</v>
      </c>
      <c r="P32" s="17">
        <f t="shared" si="2"/>
        <v>119</v>
      </c>
    </row>
    <row r="33" spans="1:16" ht="12.75">
      <c r="A33" s="24">
        <f t="shared" si="3"/>
        <v>30</v>
      </c>
      <c r="B33" s="58" t="s">
        <v>143</v>
      </c>
      <c r="C33" s="59">
        <v>1998</v>
      </c>
      <c r="D33" s="84">
        <v>100</v>
      </c>
      <c r="E33" s="80">
        <v>41</v>
      </c>
      <c r="F33" s="84">
        <v>100</v>
      </c>
      <c r="G33" s="80">
        <v>41</v>
      </c>
      <c r="H33" s="84">
        <v>100</v>
      </c>
      <c r="I33" s="80">
        <v>41</v>
      </c>
      <c r="J33" s="114">
        <v>19</v>
      </c>
      <c r="K33" s="36">
        <v>19</v>
      </c>
      <c r="L33" s="110">
        <v>19</v>
      </c>
      <c r="M33" s="78">
        <v>19</v>
      </c>
      <c r="N33" s="86">
        <f t="shared" si="0"/>
        <v>19</v>
      </c>
      <c r="O33" s="17">
        <f t="shared" si="1"/>
        <v>161</v>
      </c>
      <c r="P33" s="17">
        <f t="shared" si="2"/>
        <v>120</v>
      </c>
    </row>
    <row r="34" spans="1:16" ht="12.75">
      <c r="A34" s="24">
        <f t="shared" si="3"/>
        <v>31</v>
      </c>
      <c r="B34" s="58" t="s">
        <v>124</v>
      </c>
      <c r="C34" s="59">
        <v>1998</v>
      </c>
      <c r="D34" s="84">
        <v>100</v>
      </c>
      <c r="E34" s="80">
        <v>41</v>
      </c>
      <c r="F34" s="84">
        <v>100</v>
      </c>
      <c r="G34" s="80">
        <v>41</v>
      </c>
      <c r="H34" s="84">
        <v>100</v>
      </c>
      <c r="I34" s="80">
        <v>41</v>
      </c>
      <c r="J34" s="110">
        <v>23</v>
      </c>
      <c r="K34" s="36">
        <v>23</v>
      </c>
      <c r="L34" s="110">
        <v>18</v>
      </c>
      <c r="M34" s="78">
        <v>18</v>
      </c>
      <c r="N34" s="86">
        <f t="shared" si="0"/>
        <v>18</v>
      </c>
      <c r="O34" s="17">
        <f t="shared" si="1"/>
        <v>164</v>
      </c>
      <c r="P34" s="17">
        <f t="shared" si="2"/>
        <v>123</v>
      </c>
    </row>
    <row r="35" spans="1:16" ht="12.75">
      <c r="A35" s="24">
        <f t="shared" si="3"/>
        <v>32</v>
      </c>
      <c r="B35" s="58" t="s">
        <v>76</v>
      </c>
      <c r="C35" s="59">
        <v>2000</v>
      </c>
      <c r="D35" s="60">
        <v>27</v>
      </c>
      <c r="E35" s="38">
        <v>27</v>
      </c>
      <c r="F35" s="60">
        <v>30</v>
      </c>
      <c r="G35" s="38">
        <v>30</v>
      </c>
      <c r="H35" s="12">
        <v>28</v>
      </c>
      <c r="I35" s="38">
        <v>28</v>
      </c>
      <c r="J35" s="12">
        <v>38</v>
      </c>
      <c r="K35" s="36">
        <v>38</v>
      </c>
      <c r="L35" s="84">
        <v>100</v>
      </c>
      <c r="M35" s="33">
        <v>41</v>
      </c>
      <c r="N35" s="86">
        <f t="shared" si="0"/>
        <v>27</v>
      </c>
      <c r="O35" s="17">
        <f t="shared" si="1"/>
        <v>164</v>
      </c>
      <c r="P35" s="17">
        <f t="shared" si="2"/>
        <v>123</v>
      </c>
    </row>
    <row r="36" spans="1:16" ht="12.75">
      <c r="A36" s="24">
        <f t="shared" si="3"/>
        <v>33</v>
      </c>
      <c r="B36" s="58" t="s">
        <v>77</v>
      </c>
      <c r="C36" s="59">
        <v>1998</v>
      </c>
      <c r="D36" s="12">
        <v>28</v>
      </c>
      <c r="E36" s="38">
        <v>28</v>
      </c>
      <c r="F36" s="12">
        <v>31</v>
      </c>
      <c r="G36" s="38">
        <v>31</v>
      </c>
      <c r="H36" s="12">
        <v>24</v>
      </c>
      <c r="I36" s="38">
        <v>24</v>
      </c>
      <c r="J36" s="84">
        <v>100</v>
      </c>
      <c r="K36" s="79">
        <v>41</v>
      </c>
      <c r="L36" s="84">
        <v>100</v>
      </c>
      <c r="M36" s="33">
        <v>41</v>
      </c>
      <c r="N36" s="86">
        <f aca="true" t="shared" si="4" ref="N36:N67">MIN(E36,G36,I36,K36,M36)</f>
        <v>24</v>
      </c>
      <c r="O36" s="17">
        <f aca="true" t="shared" si="5" ref="O36:O67">SUM(M36,K36,I36,G36,E36)</f>
        <v>165</v>
      </c>
      <c r="P36" s="17">
        <f aca="true" t="shared" si="6" ref="P36:P67">O36-MAX(M36,K36,I36,G36,E36)</f>
        <v>124</v>
      </c>
    </row>
    <row r="37" spans="1:16" ht="12.75">
      <c r="A37" s="24">
        <f t="shared" si="3"/>
        <v>34</v>
      </c>
      <c r="B37" s="58" t="s">
        <v>145</v>
      </c>
      <c r="C37" s="59">
        <v>2000</v>
      </c>
      <c r="D37" s="84">
        <v>100</v>
      </c>
      <c r="E37" s="80">
        <v>41</v>
      </c>
      <c r="F37" s="84">
        <v>100</v>
      </c>
      <c r="G37" s="80">
        <v>41</v>
      </c>
      <c r="H37" s="84">
        <v>100</v>
      </c>
      <c r="I37" s="80">
        <v>41</v>
      </c>
      <c r="J37" s="110">
        <v>26</v>
      </c>
      <c r="K37" s="36">
        <v>26</v>
      </c>
      <c r="L37" s="110">
        <v>17</v>
      </c>
      <c r="M37" s="78">
        <v>17</v>
      </c>
      <c r="N37" s="86">
        <f t="shared" si="4"/>
        <v>17</v>
      </c>
      <c r="O37" s="17">
        <f t="shared" si="5"/>
        <v>166</v>
      </c>
      <c r="P37" s="17">
        <f t="shared" si="6"/>
        <v>125</v>
      </c>
    </row>
    <row r="38" spans="1:16" ht="12.75">
      <c r="A38" s="24">
        <f t="shared" si="3"/>
        <v>35</v>
      </c>
      <c r="B38" s="58" t="s">
        <v>52</v>
      </c>
      <c r="C38" s="59">
        <v>1997</v>
      </c>
      <c r="D38" s="60">
        <v>32</v>
      </c>
      <c r="E38" s="38">
        <v>32</v>
      </c>
      <c r="F38" s="12">
        <v>23</v>
      </c>
      <c r="G38" s="38">
        <v>23</v>
      </c>
      <c r="H38" s="60">
        <v>30</v>
      </c>
      <c r="I38" s="38">
        <v>30</v>
      </c>
      <c r="J38" s="84">
        <v>100</v>
      </c>
      <c r="K38" s="79">
        <v>41</v>
      </c>
      <c r="L38" s="84">
        <v>100</v>
      </c>
      <c r="M38" s="33">
        <v>41</v>
      </c>
      <c r="N38" s="86">
        <f t="shared" si="4"/>
        <v>23</v>
      </c>
      <c r="O38" s="17">
        <f t="shared" si="5"/>
        <v>167</v>
      </c>
      <c r="P38" s="17">
        <f t="shared" si="6"/>
        <v>126</v>
      </c>
    </row>
    <row r="39" spans="1:16" ht="12.75">
      <c r="A39" s="24">
        <f t="shared" si="3"/>
        <v>36</v>
      </c>
      <c r="B39" s="58" t="s">
        <v>146</v>
      </c>
      <c r="C39" s="59">
        <v>1998</v>
      </c>
      <c r="D39" s="84">
        <v>100</v>
      </c>
      <c r="E39" s="80">
        <v>41</v>
      </c>
      <c r="F39" s="84">
        <v>100</v>
      </c>
      <c r="G39" s="80">
        <v>41</v>
      </c>
      <c r="H39" s="84">
        <v>100</v>
      </c>
      <c r="I39" s="79">
        <v>41</v>
      </c>
      <c r="J39" s="110">
        <v>25</v>
      </c>
      <c r="K39" s="36">
        <v>25</v>
      </c>
      <c r="L39" s="110">
        <v>20</v>
      </c>
      <c r="M39" s="78">
        <v>20</v>
      </c>
      <c r="N39" s="86">
        <f t="shared" si="4"/>
        <v>20</v>
      </c>
      <c r="O39" s="17">
        <f t="shared" si="5"/>
        <v>168</v>
      </c>
      <c r="P39" s="17">
        <f t="shared" si="6"/>
        <v>127</v>
      </c>
    </row>
    <row r="40" spans="1:16" ht="12.75">
      <c r="A40" s="24">
        <f t="shared" si="3"/>
        <v>37</v>
      </c>
      <c r="B40" s="58" t="s">
        <v>142</v>
      </c>
      <c r="C40" s="59">
        <v>1998</v>
      </c>
      <c r="D40" s="84">
        <v>100</v>
      </c>
      <c r="E40" s="80">
        <v>41</v>
      </c>
      <c r="F40" s="84">
        <v>100</v>
      </c>
      <c r="G40" s="80">
        <v>41</v>
      </c>
      <c r="H40" s="84">
        <v>100</v>
      </c>
      <c r="I40" s="79">
        <v>41</v>
      </c>
      <c r="J40" s="114">
        <v>15</v>
      </c>
      <c r="K40" s="36">
        <v>15</v>
      </c>
      <c r="L40" s="114">
        <v>33</v>
      </c>
      <c r="M40" s="78">
        <v>33</v>
      </c>
      <c r="N40" s="86">
        <f t="shared" si="4"/>
        <v>15</v>
      </c>
      <c r="O40" s="17">
        <f t="shared" si="5"/>
        <v>171</v>
      </c>
      <c r="P40" s="17">
        <f t="shared" si="6"/>
        <v>130</v>
      </c>
    </row>
    <row r="41" spans="1:16" ht="12.75">
      <c r="A41" s="24">
        <f t="shared" si="3"/>
        <v>38</v>
      </c>
      <c r="B41" s="58" t="s">
        <v>17</v>
      </c>
      <c r="C41" s="59">
        <v>1999</v>
      </c>
      <c r="D41" s="84">
        <v>100</v>
      </c>
      <c r="E41" s="80">
        <v>41</v>
      </c>
      <c r="F41" s="84">
        <v>100</v>
      </c>
      <c r="G41" s="33">
        <v>41</v>
      </c>
      <c r="H41" s="84">
        <v>100</v>
      </c>
      <c r="I41" s="79">
        <v>41</v>
      </c>
      <c r="J41" s="84">
        <v>100</v>
      </c>
      <c r="K41" s="79">
        <v>41</v>
      </c>
      <c r="L41" s="94">
        <v>8</v>
      </c>
      <c r="M41" s="78">
        <v>8</v>
      </c>
      <c r="N41" s="86">
        <f t="shared" si="4"/>
        <v>8</v>
      </c>
      <c r="O41" s="17">
        <f t="shared" si="5"/>
        <v>172</v>
      </c>
      <c r="P41" s="17">
        <f t="shared" si="6"/>
        <v>131</v>
      </c>
    </row>
    <row r="42" spans="1:16" ht="12.75">
      <c r="A42" s="24">
        <f t="shared" si="3"/>
        <v>39</v>
      </c>
      <c r="B42" s="58" t="s">
        <v>147</v>
      </c>
      <c r="C42" s="59">
        <v>1997</v>
      </c>
      <c r="D42" s="84">
        <v>100</v>
      </c>
      <c r="E42" s="79">
        <v>41</v>
      </c>
      <c r="F42" s="84">
        <v>100</v>
      </c>
      <c r="G42" s="33">
        <v>41</v>
      </c>
      <c r="H42" s="84">
        <v>100</v>
      </c>
      <c r="I42" s="79">
        <v>41</v>
      </c>
      <c r="J42" s="12">
        <v>31</v>
      </c>
      <c r="K42" s="36">
        <v>31</v>
      </c>
      <c r="L42" s="110">
        <v>21</v>
      </c>
      <c r="M42" s="78">
        <v>21</v>
      </c>
      <c r="N42" s="86">
        <f t="shared" si="4"/>
        <v>21</v>
      </c>
      <c r="O42" s="17">
        <f t="shared" si="5"/>
        <v>175</v>
      </c>
      <c r="P42" s="17">
        <f t="shared" si="6"/>
        <v>134</v>
      </c>
    </row>
    <row r="43" spans="1:16" ht="12.75">
      <c r="A43" s="24">
        <f t="shared" si="3"/>
        <v>40</v>
      </c>
      <c r="B43" s="58" t="s">
        <v>174</v>
      </c>
      <c r="C43" s="59">
        <v>2000</v>
      </c>
      <c r="D43" s="84">
        <v>100</v>
      </c>
      <c r="E43" s="79">
        <v>41</v>
      </c>
      <c r="F43" s="84">
        <v>100</v>
      </c>
      <c r="G43" s="33">
        <v>41</v>
      </c>
      <c r="H43" s="84">
        <v>100</v>
      </c>
      <c r="I43" s="79">
        <v>41</v>
      </c>
      <c r="J43" s="84">
        <v>100</v>
      </c>
      <c r="K43" s="79">
        <v>41</v>
      </c>
      <c r="L43" s="110">
        <v>12</v>
      </c>
      <c r="M43" s="78">
        <v>12</v>
      </c>
      <c r="N43" s="86">
        <f t="shared" si="4"/>
        <v>12</v>
      </c>
      <c r="O43" s="17">
        <f t="shared" si="5"/>
        <v>176</v>
      </c>
      <c r="P43" s="17">
        <f t="shared" si="6"/>
        <v>135</v>
      </c>
    </row>
    <row r="44" spans="1:16" ht="12.75">
      <c r="A44" s="24">
        <f t="shared" si="3"/>
        <v>41</v>
      </c>
      <c r="B44" s="58" t="s">
        <v>53</v>
      </c>
      <c r="C44" s="59">
        <v>1999</v>
      </c>
      <c r="D44" s="60">
        <v>30</v>
      </c>
      <c r="E44" s="19">
        <v>30</v>
      </c>
      <c r="F44" s="60">
        <v>36</v>
      </c>
      <c r="G44" s="81">
        <v>36</v>
      </c>
      <c r="H44" s="12">
        <v>33</v>
      </c>
      <c r="I44" s="19">
        <v>33</v>
      </c>
      <c r="J44" s="84">
        <v>100</v>
      </c>
      <c r="K44" s="79">
        <v>41</v>
      </c>
      <c r="L44" s="60">
        <v>73</v>
      </c>
      <c r="M44" s="78">
        <v>41</v>
      </c>
      <c r="N44" s="86">
        <f t="shared" si="4"/>
        <v>30</v>
      </c>
      <c r="O44" s="17">
        <f t="shared" si="5"/>
        <v>181</v>
      </c>
      <c r="P44" s="17">
        <f t="shared" si="6"/>
        <v>140</v>
      </c>
    </row>
    <row r="45" spans="1:16" ht="12.75">
      <c r="A45" s="24">
        <f t="shared" si="3"/>
        <v>42</v>
      </c>
      <c r="B45" s="58" t="s">
        <v>58</v>
      </c>
      <c r="C45" s="59">
        <v>1998</v>
      </c>
      <c r="D45" s="60">
        <v>19</v>
      </c>
      <c r="E45" s="19">
        <v>19</v>
      </c>
      <c r="F45" s="34" t="s">
        <v>28</v>
      </c>
      <c r="G45" s="107">
        <v>41</v>
      </c>
      <c r="H45" s="34" t="s">
        <v>28</v>
      </c>
      <c r="I45" s="74">
        <v>41</v>
      </c>
      <c r="J45" s="84">
        <v>100</v>
      </c>
      <c r="K45" s="79">
        <v>41</v>
      </c>
      <c r="L45" s="84">
        <v>100</v>
      </c>
      <c r="M45" s="33">
        <v>41</v>
      </c>
      <c r="N45" s="86">
        <f t="shared" si="4"/>
        <v>19</v>
      </c>
      <c r="O45" s="17">
        <f t="shared" si="5"/>
        <v>183</v>
      </c>
      <c r="P45" s="17">
        <f t="shared" si="6"/>
        <v>142</v>
      </c>
    </row>
    <row r="46" spans="1:16" ht="12.75">
      <c r="A46" s="24">
        <f t="shared" si="3"/>
        <v>43</v>
      </c>
      <c r="B46" s="58" t="s">
        <v>27</v>
      </c>
      <c r="C46" s="59">
        <v>1998</v>
      </c>
      <c r="D46" s="12">
        <v>37</v>
      </c>
      <c r="E46" s="19">
        <v>37</v>
      </c>
      <c r="F46" s="12">
        <v>33</v>
      </c>
      <c r="G46" s="81">
        <v>33</v>
      </c>
      <c r="H46" s="60">
        <v>32</v>
      </c>
      <c r="I46" s="19">
        <v>32</v>
      </c>
      <c r="J46" s="84">
        <v>100</v>
      </c>
      <c r="K46" s="79">
        <v>41</v>
      </c>
      <c r="L46" s="84">
        <v>100</v>
      </c>
      <c r="M46" s="33">
        <v>41</v>
      </c>
      <c r="N46" s="86">
        <f t="shared" si="4"/>
        <v>32</v>
      </c>
      <c r="O46" s="17">
        <f t="shared" si="5"/>
        <v>184</v>
      </c>
      <c r="P46" s="17">
        <f t="shared" si="6"/>
        <v>143</v>
      </c>
    </row>
    <row r="47" spans="1:16" ht="12.75">
      <c r="A47" s="24">
        <f t="shared" si="3"/>
        <v>44</v>
      </c>
      <c r="B47" s="58" t="s">
        <v>80</v>
      </c>
      <c r="C47" s="59">
        <v>1998</v>
      </c>
      <c r="D47" s="60">
        <v>34</v>
      </c>
      <c r="E47" s="19">
        <v>34</v>
      </c>
      <c r="F47" s="60">
        <v>34</v>
      </c>
      <c r="G47" s="81">
        <v>34</v>
      </c>
      <c r="H47" s="60">
        <v>35</v>
      </c>
      <c r="I47" s="19">
        <v>35</v>
      </c>
      <c r="J47" s="84">
        <v>100</v>
      </c>
      <c r="K47" s="79">
        <v>41</v>
      </c>
      <c r="L47" s="84">
        <v>100</v>
      </c>
      <c r="M47" s="33">
        <v>41</v>
      </c>
      <c r="N47" s="86">
        <f t="shared" si="4"/>
        <v>34</v>
      </c>
      <c r="O47" s="17">
        <f t="shared" si="5"/>
        <v>185</v>
      </c>
      <c r="P47" s="17">
        <f t="shared" si="6"/>
        <v>144</v>
      </c>
    </row>
    <row r="48" spans="1:16" ht="12.75">
      <c r="A48" s="24">
        <f t="shared" si="3"/>
        <v>45</v>
      </c>
      <c r="B48" s="58" t="s">
        <v>125</v>
      </c>
      <c r="C48" s="59">
        <v>1998</v>
      </c>
      <c r="D48" s="84">
        <v>100</v>
      </c>
      <c r="E48" s="79">
        <v>41</v>
      </c>
      <c r="F48" s="84">
        <v>100</v>
      </c>
      <c r="G48" s="33">
        <v>41</v>
      </c>
      <c r="H48" s="84">
        <v>100</v>
      </c>
      <c r="I48" s="79">
        <v>41</v>
      </c>
      <c r="J48" s="12">
        <v>33</v>
      </c>
      <c r="K48" s="36">
        <v>33</v>
      </c>
      <c r="L48" s="110">
        <v>30</v>
      </c>
      <c r="M48" s="78">
        <v>30</v>
      </c>
      <c r="N48" s="86">
        <f t="shared" si="4"/>
        <v>30</v>
      </c>
      <c r="O48" s="17">
        <f t="shared" si="5"/>
        <v>186</v>
      </c>
      <c r="P48" s="17">
        <f t="shared" si="6"/>
        <v>145</v>
      </c>
    </row>
    <row r="49" spans="1:16" ht="12.75">
      <c r="A49" s="24">
        <f t="shared" si="3"/>
        <v>46</v>
      </c>
      <c r="B49" s="58" t="s">
        <v>82</v>
      </c>
      <c r="C49" s="59">
        <v>2000</v>
      </c>
      <c r="D49" s="60">
        <v>36</v>
      </c>
      <c r="E49" s="19">
        <v>36</v>
      </c>
      <c r="F49" s="60">
        <v>35</v>
      </c>
      <c r="G49" s="81">
        <v>35</v>
      </c>
      <c r="H49" s="60">
        <v>34</v>
      </c>
      <c r="I49" s="19">
        <v>34</v>
      </c>
      <c r="J49" s="12">
        <v>43</v>
      </c>
      <c r="K49" s="36">
        <v>41</v>
      </c>
      <c r="L49" s="12">
        <v>51</v>
      </c>
      <c r="M49" s="78">
        <v>41</v>
      </c>
      <c r="N49" s="86">
        <f t="shared" si="4"/>
        <v>34</v>
      </c>
      <c r="O49" s="17">
        <f t="shared" si="5"/>
        <v>187</v>
      </c>
      <c r="P49" s="17">
        <f t="shared" si="6"/>
        <v>146</v>
      </c>
    </row>
    <row r="50" spans="1:16" ht="12.75">
      <c r="A50" s="24">
        <f t="shared" si="3"/>
        <v>47</v>
      </c>
      <c r="B50" s="58" t="s">
        <v>172</v>
      </c>
      <c r="C50" s="59">
        <v>1997</v>
      </c>
      <c r="D50" s="84">
        <v>100</v>
      </c>
      <c r="E50" s="79">
        <v>41</v>
      </c>
      <c r="F50" s="84">
        <v>100</v>
      </c>
      <c r="G50" s="33">
        <v>41</v>
      </c>
      <c r="H50" s="84">
        <v>100</v>
      </c>
      <c r="I50" s="80">
        <v>41</v>
      </c>
      <c r="J50" s="84">
        <v>100</v>
      </c>
      <c r="K50" s="79">
        <v>41</v>
      </c>
      <c r="L50" s="114">
        <v>24</v>
      </c>
      <c r="M50" s="78">
        <v>24</v>
      </c>
      <c r="N50" s="86">
        <f t="shared" si="4"/>
        <v>24</v>
      </c>
      <c r="O50" s="17">
        <f t="shared" si="5"/>
        <v>188</v>
      </c>
      <c r="P50" s="17">
        <f t="shared" si="6"/>
        <v>147</v>
      </c>
    </row>
    <row r="51" spans="1:16" ht="12.75">
      <c r="A51" s="24">
        <f t="shared" si="3"/>
        <v>48</v>
      </c>
      <c r="B51" s="58" t="s">
        <v>175</v>
      </c>
      <c r="C51" s="59">
        <v>2002</v>
      </c>
      <c r="D51" s="84">
        <v>100</v>
      </c>
      <c r="E51" s="79">
        <v>41</v>
      </c>
      <c r="F51" s="84">
        <v>100</v>
      </c>
      <c r="G51" s="33">
        <v>41</v>
      </c>
      <c r="H51" s="84">
        <v>100</v>
      </c>
      <c r="I51" s="80">
        <v>41</v>
      </c>
      <c r="J51" s="84">
        <v>100</v>
      </c>
      <c r="K51" s="79">
        <v>41</v>
      </c>
      <c r="L51" s="110">
        <v>27</v>
      </c>
      <c r="M51" s="78">
        <v>27</v>
      </c>
      <c r="N51" s="86">
        <f t="shared" si="4"/>
        <v>27</v>
      </c>
      <c r="O51" s="17">
        <f t="shared" si="5"/>
        <v>191</v>
      </c>
      <c r="P51" s="17">
        <f t="shared" si="6"/>
        <v>150</v>
      </c>
    </row>
    <row r="52" spans="1:16" ht="12.75">
      <c r="A52" s="24">
        <f t="shared" si="3"/>
        <v>49</v>
      </c>
      <c r="B52" s="58" t="s">
        <v>151</v>
      </c>
      <c r="C52" s="59">
        <v>2001</v>
      </c>
      <c r="D52" s="84">
        <v>100</v>
      </c>
      <c r="E52" s="79">
        <v>41</v>
      </c>
      <c r="F52" s="84">
        <v>100</v>
      </c>
      <c r="G52" s="33">
        <v>41</v>
      </c>
      <c r="H52" s="84">
        <v>100</v>
      </c>
      <c r="I52" s="80">
        <v>41</v>
      </c>
      <c r="J52" s="12">
        <v>34</v>
      </c>
      <c r="K52" s="36">
        <v>34</v>
      </c>
      <c r="L52" s="110">
        <v>36</v>
      </c>
      <c r="M52" s="78">
        <v>36</v>
      </c>
      <c r="N52" s="86">
        <f t="shared" si="4"/>
        <v>34</v>
      </c>
      <c r="O52" s="17">
        <f t="shared" si="5"/>
        <v>193</v>
      </c>
      <c r="P52" s="17">
        <f t="shared" si="6"/>
        <v>152</v>
      </c>
    </row>
    <row r="53" spans="1:16" ht="12.75">
      <c r="A53" s="24">
        <f t="shared" si="3"/>
        <v>50</v>
      </c>
      <c r="B53" s="54" t="s">
        <v>83</v>
      </c>
      <c r="C53" s="55">
        <v>1999</v>
      </c>
      <c r="D53" s="56">
        <v>39</v>
      </c>
      <c r="E53" s="38">
        <v>39</v>
      </c>
      <c r="F53" s="37">
        <v>37</v>
      </c>
      <c r="G53" s="38">
        <v>37</v>
      </c>
      <c r="H53" s="56">
        <v>36</v>
      </c>
      <c r="I53" s="38">
        <v>36</v>
      </c>
      <c r="J53" s="84">
        <v>100</v>
      </c>
      <c r="K53" s="79">
        <v>41</v>
      </c>
      <c r="L53" s="84">
        <v>100</v>
      </c>
      <c r="M53" s="33">
        <v>41</v>
      </c>
      <c r="N53" s="86">
        <f t="shared" si="4"/>
        <v>36</v>
      </c>
      <c r="O53" s="17">
        <f t="shared" si="5"/>
        <v>194</v>
      </c>
      <c r="P53" s="17">
        <f t="shared" si="6"/>
        <v>153</v>
      </c>
    </row>
    <row r="54" spans="1:16" ht="12.75">
      <c r="A54" s="24">
        <f t="shared" si="3"/>
        <v>51</v>
      </c>
      <c r="B54" s="54" t="s">
        <v>171</v>
      </c>
      <c r="C54" s="55">
        <v>2002</v>
      </c>
      <c r="D54" s="85">
        <v>100</v>
      </c>
      <c r="E54" s="80">
        <v>41</v>
      </c>
      <c r="F54" s="85">
        <v>100</v>
      </c>
      <c r="G54" s="80">
        <v>41</v>
      </c>
      <c r="H54" s="85">
        <v>100</v>
      </c>
      <c r="I54" s="80">
        <v>41</v>
      </c>
      <c r="J54" s="84">
        <v>100</v>
      </c>
      <c r="K54" s="79">
        <v>41</v>
      </c>
      <c r="L54" s="114">
        <v>34</v>
      </c>
      <c r="M54" s="78">
        <v>34</v>
      </c>
      <c r="N54" s="86">
        <f t="shared" si="4"/>
        <v>34</v>
      </c>
      <c r="O54" s="17">
        <f t="shared" si="5"/>
        <v>198</v>
      </c>
      <c r="P54" s="17">
        <f t="shared" si="6"/>
        <v>157</v>
      </c>
    </row>
    <row r="55" spans="1:16" ht="12.75">
      <c r="A55" s="24">
        <f t="shared" si="3"/>
        <v>52</v>
      </c>
      <c r="B55" s="54" t="s">
        <v>144</v>
      </c>
      <c r="C55" s="55">
        <v>1999</v>
      </c>
      <c r="D55" s="85">
        <v>100</v>
      </c>
      <c r="E55" s="80">
        <v>41</v>
      </c>
      <c r="F55" s="85">
        <v>100</v>
      </c>
      <c r="G55" s="80">
        <v>41</v>
      </c>
      <c r="H55" s="85">
        <v>100</v>
      </c>
      <c r="I55" s="80">
        <v>41</v>
      </c>
      <c r="J55" s="12">
        <v>35</v>
      </c>
      <c r="K55" s="36">
        <v>35</v>
      </c>
      <c r="L55" s="12">
        <v>47</v>
      </c>
      <c r="M55" s="78">
        <v>41</v>
      </c>
      <c r="N55" s="86">
        <f t="shared" si="4"/>
        <v>35</v>
      </c>
      <c r="O55" s="17">
        <f t="shared" si="5"/>
        <v>199</v>
      </c>
      <c r="P55" s="17">
        <f t="shared" si="6"/>
        <v>158</v>
      </c>
    </row>
    <row r="56" spans="1:16" ht="12.75">
      <c r="A56" s="24">
        <f t="shared" si="3"/>
        <v>53</v>
      </c>
      <c r="B56" s="54" t="s">
        <v>84</v>
      </c>
      <c r="C56" s="55">
        <v>2000</v>
      </c>
      <c r="D56" s="56">
        <v>38</v>
      </c>
      <c r="E56" s="38">
        <v>38</v>
      </c>
      <c r="F56" s="56">
        <v>38</v>
      </c>
      <c r="G56" s="38">
        <v>38</v>
      </c>
      <c r="H56" s="37" t="s">
        <v>18</v>
      </c>
      <c r="I56" s="57">
        <v>41</v>
      </c>
      <c r="J56" s="84">
        <v>100</v>
      </c>
      <c r="K56" s="79">
        <v>41</v>
      </c>
      <c r="L56" s="60">
        <v>61</v>
      </c>
      <c r="M56" s="78">
        <v>41</v>
      </c>
      <c r="N56" s="86">
        <f t="shared" si="4"/>
        <v>38</v>
      </c>
      <c r="O56" s="17">
        <f t="shared" si="5"/>
        <v>199</v>
      </c>
      <c r="P56" s="17">
        <f t="shared" si="6"/>
        <v>158</v>
      </c>
    </row>
    <row r="57" spans="1:16" ht="12.75">
      <c r="A57" s="24">
        <f t="shared" si="3"/>
        <v>54</v>
      </c>
      <c r="B57" s="54" t="s">
        <v>159</v>
      </c>
      <c r="C57" s="55">
        <v>2001</v>
      </c>
      <c r="D57" s="85">
        <v>100</v>
      </c>
      <c r="E57" s="80">
        <v>41</v>
      </c>
      <c r="F57" s="85">
        <v>100</v>
      </c>
      <c r="G57" s="80">
        <v>41</v>
      </c>
      <c r="H57" s="85">
        <v>100</v>
      </c>
      <c r="I57" s="80">
        <v>41</v>
      </c>
      <c r="J57" s="12">
        <v>36</v>
      </c>
      <c r="K57" s="36">
        <v>36</v>
      </c>
      <c r="L57" s="12">
        <v>41</v>
      </c>
      <c r="M57" s="78">
        <v>41</v>
      </c>
      <c r="N57" s="86">
        <f t="shared" si="4"/>
        <v>36</v>
      </c>
      <c r="O57" s="17">
        <f t="shared" si="5"/>
        <v>200</v>
      </c>
      <c r="P57" s="17">
        <f t="shared" si="6"/>
        <v>159</v>
      </c>
    </row>
    <row r="58" spans="1:16" ht="12.75">
      <c r="A58" s="24">
        <f t="shared" si="3"/>
        <v>55</v>
      </c>
      <c r="B58" s="54" t="s">
        <v>173</v>
      </c>
      <c r="C58" s="55">
        <v>2002</v>
      </c>
      <c r="D58" s="85">
        <v>100</v>
      </c>
      <c r="E58" s="80">
        <v>41</v>
      </c>
      <c r="F58" s="85">
        <v>100</v>
      </c>
      <c r="G58" s="80">
        <v>41</v>
      </c>
      <c r="H58" s="85">
        <v>100</v>
      </c>
      <c r="I58" s="80">
        <v>41</v>
      </c>
      <c r="J58" s="84">
        <v>100</v>
      </c>
      <c r="K58" s="79">
        <v>41</v>
      </c>
      <c r="L58" s="110">
        <v>37</v>
      </c>
      <c r="M58" s="78">
        <v>37</v>
      </c>
      <c r="N58" s="86">
        <f t="shared" si="4"/>
        <v>37</v>
      </c>
      <c r="O58" s="17">
        <f t="shared" si="5"/>
        <v>201</v>
      </c>
      <c r="P58" s="17">
        <f t="shared" si="6"/>
        <v>160</v>
      </c>
    </row>
    <row r="59" spans="1:16" ht="12.75">
      <c r="A59" s="24">
        <f t="shared" si="3"/>
        <v>56</v>
      </c>
      <c r="B59" s="54" t="s">
        <v>153</v>
      </c>
      <c r="C59" s="55">
        <v>2001</v>
      </c>
      <c r="D59" s="84">
        <v>100</v>
      </c>
      <c r="E59" s="79">
        <v>41</v>
      </c>
      <c r="F59" s="85">
        <v>100</v>
      </c>
      <c r="G59" s="80">
        <v>41</v>
      </c>
      <c r="H59" s="85">
        <v>100</v>
      </c>
      <c r="I59" s="80">
        <v>41</v>
      </c>
      <c r="J59" s="12">
        <v>37</v>
      </c>
      <c r="K59" s="36">
        <v>37</v>
      </c>
      <c r="L59" s="12">
        <v>44</v>
      </c>
      <c r="M59" s="78">
        <v>41</v>
      </c>
      <c r="N59" s="86">
        <f t="shared" si="4"/>
        <v>37</v>
      </c>
      <c r="O59" s="17">
        <f t="shared" si="5"/>
        <v>201</v>
      </c>
      <c r="P59" s="17">
        <f t="shared" si="6"/>
        <v>160</v>
      </c>
    </row>
    <row r="60" spans="1:16" ht="12.75">
      <c r="A60" s="24">
        <f t="shared" si="3"/>
        <v>57</v>
      </c>
      <c r="B60" s="54" t="s">
        <v>177</v>
      </c>
      <c r="C60" s="55">
        <v>2002</v>
      </c>
      <c r="D60" s="84">
        <v>100</v>
      </c>
      <c r="E60" s="79">
        <v>41</v>
      </c>
      <c r="F60" s="85">
        <v>100</v>
      </c>
      <c r="G60" s="80">
        <v>41</v>
      </c>
      <c r="H60" s="85">
        <v>100</v>
      </c>
      <c r="I60" s="80">
        <v>41</v>
      </c>
      <c r="J60" s="84">
        <v>100</v>
      </c>
      <c r="K60" s="79">
        <v>41</v>
      </c>
      <c r="L60" s="110">
        <v>38</v>
      </c>
      <c r="M60" s="78">
        <v>38</v>
      </c>
      <c r="N60" s="86">
        <f t="shared" si="4"/>
        <v>38</v>
      </c>
      <c r="O60" s="17">
        <f t="shared" si="5"/>
        <v>202</v>
      </c>
      <c r="P60" s="17">
        <f t="shared" si="6"/>
        <v>161</v>
      </c>
    </row>
    <row r="61" spans="1:16" ht="12.75">
      <c r="A61" s="24">
        <f t="shared" si="3"/>
        <v>58</v>
      </c>
      <c r="B61" s="54" t="s">
        <v>148</v>
      </c>
      <c r="C61" s="55">
        <v>2000</v>
      </c>
      <c r="D61" s="84">
        <v>100</v>
      </c>
      <c r="E61" s="79">
        <v>41</v>
      </c>
      <c r="F61" s="85">
        <v>100</v>
      </c>
      <c r="G61" s="80">
        <v>41</v>
      </c>
      <c r="H61" s="85">
        <v>100</v>
      </c>
      <c r="I61" s="80">
        <v>41</v>
      </c>
      <c r="J61" s="12">
        <v>39</v>
      </c>
      <c r="K61" s="36">
        <v>39</v>
      </c>
      <c r="L61" s="12">
        <v>48</v>
      </c>
      <c r="M61" s="78">
        <v>41</v>
      </c>
      <c r="N61" s="86">
        <f t="shared" si="4"/>
        <v>39</v>
      </c>
      <c r="O61" s="17">
        <f t="shared" si="5"/>
        <v>203</v>
      </c>
      <c r="P61" s="17">
        <f t="shared" si="6"/>
        <v>162</v>
      </c>
    </row>
    <row r="62" spans="1:16" ht="12.75">
      <c r="A62" s="24">
        <f t="shared" si="3"/>
        <v>59</v>
      </c>
      <c r="B62" s="54" t="s">
        <v>152</v>
      </c>
      <c r="C62" s="55">
        <v>2001</v>
      </c>
      <c r="D62" s="84">
        <v>100</v>
      </c>
      <c r="E62" s="79">
        <v>41</v>
      </c>
      <c r="F62" s="85">
        <v>100</v>
      </c>
      <c r="G62" s="80">
        <v>41</v>
      </c>
      <c r="H62" s="85">
        <v>100</v>
      </c>
      <c r="I62" s="80">
        <v>41</v>
      </c>
      <c r="J62" s="12">
        <v>40</v>
      </c>
      <c r="K62" s="36">
        <v>40</v>
      </c>
      <c r="L62" s="12">
        <v>55</v>
      </c>
      <c r="M62" s="78">
        <v>41</v>
      </c>
      <c r="N62" s="86">
        <f t="shared" si="4"/>
        <v>40</v>
      </c>
      <c r="O62" s="17">
        <f t="shared" si="5"/>
        <v>204</v>
      </c>
      <c r="P62" s="17">
        <f t="shared" si="6"/>
        <v>163</v>
      </c>
    </row>
    <row r="63" spans="1:16" ht="12.75">
      <c r="A63" s="24">
        <f t="shared" si="3"/>
        <v>60</v>
      </c>
      <c r="B63" s="54" t="s">
        <v>176</v>
      </c>
      <c r="C63" s="55">
        <v>2000</v>
      </c>
      <c r="D63" s="84">
        <v>100</v>
      </c>
      <c r="E63" s="79">
        <v>41</v>
      </c>
      <c r="F63" s="85">
        <v>100</v>
      </c>
      <c r="G63" s="80">
        <v>41</v>
      </c>
      <c r="H63" s="85">
        <v>100</v>
      </c>
      <c r="I63" s="80">
        <v>41</v>
      </c>
      <c r="J63" s="84">
        <v>100</v>
      </c>
      <c r="K63" s="79">
        <v>41</v>
      </c>
      <c r="L63" s="12">
        <v>42</v>
      </c>
      <c r="M63" s="78">
        <v>41</v>
      </c>
      <c r="N63" s="86">
        <f t="shared" si="4"/>
        <v>41</v>
      </c>
      <c r="O63" s="17">
        <f t="shared" si="5"/>
        <v>205</v>
      </c>
      <c r="P63" s="17">
        <f t="shared" si="6"/>
        <v>164</v>
      </c>
    </row>
    <row r="64" spans="1:16" ht="12.75">
      <c r="A64" s="24">
        <f t="shared" si="3"/>
        <v>61</v>
      </c>
      <c r="B64" s="54" t="s">
        <v>103</v>
      </c>
      <c r="C64" s="55">
        <v>2000</v>
      </c>
      <c r="D64" s="84">
        <v>100</v>
      </c>
      <c r="E64" s="79">
        <v>41</v>
      </c>
      <c r="F64" s="85">
        <v>100</v>
      </c>
      <c r="G64" s="80">
        <v>41</v>
      </c>
      <c r="H64" s="85">
        <v>100</v>
      </c>
      <c r="I64" s="80">
        <v>41</v>
      </c>
      <c r="J64" s="85">
        <v>100</v>
      </c>
      <c r="K64" s="80">
        <v>41</v>
      </c>
      <c r="L64" s="12">
        <v>45</v>
      </c>
      <c r="M64" s="78">
        <v>41</v>
      </c>
      <c r="N64" s="86">
        <f t="shared" si="4"/>
        <v>41</v>
      </c>
      <c r="O64" s="17">
        <f t="shared" si="5"/>
        <v>205</v>
      </c>
      <c r="P64" s="17">
        <f t="shared" si="6"/>
        <v>164</v>
      </c>
    </row>
    <row r="65" spans="1:16" ht="12.75">
      <c r="A65" s="24">
        <f t="shared" si="3"/>
        <v>62</v>
      </c>
      <c r="B65" s="54" t="s">
        <v>178</v>
      </c>
      <c r="C65" s="55">
        <v>2003</v>
      </c>
      <c r="D65" s="84">
        <v>100</v>
      </c>
      <c r="E65" s="79">
        <v>41</v>
      </c>
      <c r="F65" s="85">
        <v>100</v>
      </c>
      <c r="G65" s="80">
        <v>41</v>
      </c>
      <c r="H65" s="85">
        <v>100</v>
      </c>
      <c r="I65" s="80">
        <v>41</v>
      </c>
      <c r="J65" s="85">
        <v>100</v>
      </c>
      <c r="K65" s="80">
        <v>41</v>
      </c>
      <c r="L65" s="12">
        <v>46</v>
      </c>
      <c r="M65" s="78">
        <v>41</v>
      </c>
      <c r="N65" s="86">
        <f t="shared" si="4"/>
        <v>41</v>
      </c>
      <c r="O65" s="17">
        <f t="shared" si="5"/>
        <v>205</v>
      </c>
      <c r="P65" s="17">
        <f t="shared" si="6"/>
        <v>164</v>
      </c>
    </row>
    <row r="66" spans="1:16" ht="12.75">
      <c r="A66" s="24">
        <f t="shared" si="3"/>
        <v>63</v>
      </c>
      <c r="B66" s="54" t="s">
        <v>179</v>
      </c>
      <c r="C66" s="55">
        <v>2002</v>
      </c>
      <c r="D66" s="84">
        <v>100</v>
      </c>
      <c r="E66" s="79">
        <v>41</v>
      </c>
      <c r="F66" s="85">
        <v>100</v>
      </c>
      <c r="G66" s="80">
        <v>41</v>
      </c>
      <c r="H66" s="85">
        <v>100</v>
      </c>
      <c r="I66" s="80">
        <v>41</v>
      </c>
      <c r="J66" s="85">
        <v>100</v>
      </c>
      <c r="K66" s="80">
        <v>41</v>
      </c>
      <c r="L66" s="12">
        <v>49</v>
      </c>
      <c r="M66" s="78">
        <v>41</v>
      </c>
      <c r="N66" s="86">
        <f t="shared" si="4"/>
        <v>41</v>
      </c>
      <c r="O66" s="17">
        <f t="shared" si="5"/>
        <v>205</v>
      </c>
      <c r="P66" s="17">
        <f t="shared" si="6"/>
        <v>164</v>
      </c>
    </row>
    <row r="67" spans="1:16" ht="12.75">
      <c r="A67" s="24">
        <f t="shared" si="3"/>
        <v>64</v>
      </c>
      <c r="B67" s="54" t="s">
        <v>180</v>
      </c>
      <c r="C67" s="55">
        <v>1999</v>
      </c>
      <c r="D67" s="84">
        <v>100</v>
      </c>
      <c r="E67" s="80">
        <v>41</v>
      </c>
      <c r="F67" s="84">
        <v>100</v>
      </c>
      <c r="G67" s="80">
        <v>41</v>
      </c>
      <c r="H67" s="84">
        <v>100</v>
      </c>
      <c r="I67" s="80">
        <v>41</v>
      </c>
      <c r="J67" s="84">
        <v>100</v>
      </c>
      <c r="K67" s="79">
        <v>41</v>
      </c>
      <c r="L67" s="12">
        <v>50</v>
      </c>
      <c r="M67" s="78">
        <v>41</v>
      </c>
      <c r="N67" s="86">
        <f t="shared" si="4"/>
        <v>41</v>
      </c>
      <c r="O67" s="17">
        <f t="shared" si="5"/>
        <v>205</v>
      </c>
      <c r="P67" s="17">
        <f t="shared" si="6"/>
        <v>164</v>
      </c>
    </row>
    <row r="68" spans="1:16" ht="12.75">
      <c r="A68" s="24">
        <f aca="true" t="shared" si="7" ref="A68:A91">A67+1</f>
        <v>65</v>
      </c>
      <c r="B68" s="54" t="s">
        <v>181</v>
      </c>
      <c r="C68" s="55">
        <v>2001</v>
      </c>
      <c r="D68" s="84">
        <v>100</v>
      </c>
      <c r="E68" s="80">
        <v>41</v>
      </c>
      <c r="F68" s="84">
        <v>100</v>
      </c>
      <c r="G68" s="80">
        <v>41</v>
      </c>
      <c r="H68" s="84">
        <v>100</v>
      </c>
      <c r="I68" s="80">
        <v>41</v>
      </c>
      <c r="J68" s="84">
        <v>100</v>
      </c>
      <c r="K68" s="79">
        <v>41</v>
      </c>
      <c r="L68" s="12">
        <v>53</v>
      </c>
      <c r="M68" s="78">
        <v>41</v>
      </c>
      <c r="N68" s="86">
        <f aca="true" t="shared" si="8" ref="N68:N99">MIN(E68,G68,I68,K68,M68)</f>
        <v>41</v>
      </c>
      <c r="O68" s="17">
        <f aca="true" t="shared" si="9" ref="O68:O91">SUM(M68,K68,I68,G68,E68)</f>
        <v>205</v>
      </c>
      <c r="P68" s="17">
        <f aca="true" t="shared" si="10" ref="P68:P99">O68-MAX(M68,K68,I68,G68,E68)</f>
        <v>164</v>
      </c>
    </row>
    <row r="69" spans="1:16" ht="12.75">
      <c r="A69" s="24">
        <f t="shared" si="7"/>
        <v>66</v>
      </c>
      <c r="B69" s="54" t="s">
        <v>182</v>
      </c>
      <c r="C69" s="55">
        <v>1999</v>
      </c>
      <c r="D69" s="84">
        <v>100</v>
      </c>
      <c r="E69" s="80">
        <v>41</v>
      </c>
      <c r="F69" s="84">
        <v>100</v>
      </c>
      <c r="G69" s="80">
        <v>41</v>
      </c>
      <c r="H69" s="84">
        <v>100</v>
      </c>
      <c r="I69" s="80">
        <v>41</v>
      </c>
      <c r="J69" s="84">
        <v>100</v>
      </c>
      <c r="K69" s="79">
        <v>41</v>
      </c>
      <c r="L69" s="12">
        <v>54</v>
      </c>
      <c r="M69" s="78">
        <v>41</v>
      </c>
      <c r="N69" s="86">
        <f t="shared" si="8"/>
        <v>41</v>
      </c>
      <c r="O69" s="17">
        <f t="shared" si="9"/>
        <v>205</v>
      </c>
      <c r="P69" s="17">
        <f t="shared" si="10"/>
        <v>164</v>
      </c>
    </row>
    <row r="70" spans="1:16" ht="12.75">
      <c r="A70" s="24">
        <f t="shared" si="7"/>
        <v>67</v>
      </c>
      <c r="B70" s="54" t="s">
        <v>183</v>
      </c>
      <c r="C70" s="55">
        <v>2000</v>
      </c>
      <c r="D70" s="84">
        <v>100</v>
      </c>
      <c r="E70" s="80">
        <v>41</v>
      </c>
      <c r="F70" s="84">
        <v>100</v>
      </c>
      <c r="G70" s="80">
        <v>41</v>
      </c>
      <c r="H70" s="84">
        <v>100</v>
      </c>
      <c r="I70" s="80">
        <v>41</v>
      </c>
      <c r="J70" s="84">
        <v>100</v>
      </c>
      <c r="K70" s="79">
        <v>41</v>
      </c>
      <c r="L70" s="12">
        <v>57</v>
      </c>
      <c r="M70" s="78">
        <v>41</v>
      </c>
      <c r="N70" s="86">
        <f t="shared" si="8"/>
        <v>41</v>
      </c>
      <c r="O70" s="17">
        <f t="shared" si="9"/>
        <v>205</v>
      </c>
      <c r="P70" s="17">
        <f t="shared" si="10"/>
        <v>164</v>
      </c>
    </row>
    <row r="71" spans="1:16" ht="12.75">
      <c r="A71" s="24">
        <f t="shared" si="7"/>
        <v>68</v>
      </c>
      <c r="B71" s="54" t="s">
        <v>184</v>
      </c>
      <c r="C71" s="55">
        <v>2002</v>
      </c>
      <c r="D71" s="84">
        <v>100</v>
      </c>
      <c r="E71" s="80">
        <v>41</v>
      </c>
      <c r="F71" s="84">
        <v>100</v>
      </c>
      <c r="G71" s="80">
        <v>41</v>
      </c>
      <c r="H71" s="84">
        <v>100</v>
      </c>
      <c r="I71" s="80">
        <v>41</v>
      </c>
      <c r="J71" s="84">
        <v>100</v>
      </c>
      <c r="K71" s="79">
        <v>41</v>
      </c>
      <c r="L71" s="12">
        <v>58</v>
      </c>
      <c r="M71" s="78">
        <v>41</v>
      </c>
      <c r="N71" s="86">
        <f t="shared" si="8"/>
        <v>41</v>
      </c>
      <c r="O71" s="17">
        <f t="shared" si="9"/>
        <v>205</v>
      </c>
      <c r="P71" s="17">
        <f t="shared" si="10"/>
        <v>164</v>
      </c>
    </row>
    <row r="72" spans="1:16" ht="12.75">
      <c r="A72" s="24">
        <f t="shared" si="7"/>
        <v>69</v>
      </c>
      <c r="B72" s="54" t="s">
        <v>185</v>
      </c>
      <c r="C72" s="55">
        <v>2000</v>
      </c>
      <c r="D72" s="84">
        <v>100</v>
      </c>
      <c r="E72" s="80">
        <v>41</v>
      </c>
      <c r="F72" s="84">
        <v>100</v>
      </c>
      <c r="G72" s="80">
        <v>41</v>
      </c>
      <c r="H72" s="84">
        <v>100</v>
      </c>
      <c r="I72" s="80">
        <v>41</v>
      </c>
      <c r="J72" s="84">
        <v>100</v>
      </c>
      <c r="K72" s="79">
        <v>41</v>
      </c>
      <c r="L72" s="12">
        <v>59</v>
      </c>
      <c r="M72" s="78">
        <v>41</v>
      </c>
      <c r="N72" s="86">
        <f t="shared" si="8"/>
        <v>41</v>
      </c>
      <c r="O72" s="17">
        <f t="shared" si="9"/>
        <v>205</v>
      </c>
      <c r="P72" s="17">
        <f t="shared" si="10"/>
        <v>164</v>
      </c>
    </row>
    <row r="73" spans="1:16" ht="12.75">
      <c r="A73" s="24">
        <f t="shared" si="7"/>
        <v>70</v>
      </c>
      <c r="B73" s="54" t="s">
        <v>195</v>
      </c>
      <c r="C73" s="55">
        <v>2002</v>
      </c>
      <c r="D73" s="84">
        <v>100</v>
      </c>
      <c r="E73" s="80">
        <v>41</v>
      </c>
      <c r="F73" s="84">
        <v>100</v>
      </c>
      <c r="G73" s="80">
        <v>41</v>
      </c>
      <c r="H73" s="84">
        <v>100</v>
      </c>
      <c r="I73" s="80">
        <v>41</v>
      </c>
      <c r="J73" s="84">
        <v>100</v>
      </c>
      <c r="K73" s="79">
        <v>41</v>
      </c>
      <c r="L73" s="12">
        <v>62</v>
      </c>
      <c r="M73" s="78">
        <v>41</v>
      </c>
      <c r="N73" s="86">
        <f t="shared" si="8"/>
        <v>41</v>
      </c>
      <c r="O73" s="17">
        <f t="shared" si="9"/>
        <v>205</v>
      </c>
      <c r="P73" s="17">
        <f t="shared" si="10"/>
        <v>164</v>
      </c>
    </row>
    <row r="74" spans="1:16" ht="12.75">
      <c r="A74" s="24">
        <f t="shared" si="7"/>
        <v>71</v>
      </c>
      <c r="B74" s="54" t="s">
        <v>196</v>
      </c>
      <c r="C74" s="55">
        <v>1997</v>
      </c>
      <c r="D74" s="84">
        <v>100</v>
      </c>
      <c r="E74" s="80">
        <v>41</v>
      </c>
      <c r="F74" s="84">
        <v>100</v>
      </c>
      <c r="G74" s="80">
        <v>41</v>
      </c>
      <c r="H74" s="84">
        <v>100</v>
      </c>
      <c r="I74" s="80">
        <v>41</v>
      </c>
      <c r="J74" s="84">
        <v>100</v>
      </c>
      <c r="K74" s="79">
        <v>41</v>
      </c>
      <c r="L74" s="12">
        <v>63</v>
      </c>
      <c r="M74" s="78">
        <v>41</v>
      </c>
      <c r="N74" s="86">
        <f t="shared" si="8"/>
        <v>41</v>
      </c>
      <c r="O74" s="17">
        <f t="shared" si="9"/>
        <v>205</v>
      </c>
      <c r="P74" s="17">
        <f t="shared" si="10"/>
        <v>164</v>
      </c>
    </row>
    <row r="75" spans="1:16" ht="12.75">
      <c r="A75" s="24">
        <f t="shared" si="7"/>
        <v>72</v>
      </c>
      <c r="B75" s="54" t="s">
        <v>197</v>
      </c>
      <c r="C75" s="55">
        <v>2002</v>
      </c>
      <c r="D75" s="84">
        <v>100</v>
      </c>
      <c r="E75" s="80">
        <v>41</v>
      </c>
      <c r="F75" s="84">
        <v>100</v>
      </c>
      <c r="G75" s="80">
        <v>41</v>
      </c>
      <c r="H75" s="84">
        <v>100</v>
      </c>
      <c r="I75" s="80">
        <v>41</v>
      </c>
      <c r="J75" s="84">
        <v>100</v>
      </c>
      <c r="K75" s="79">
        <v>41</v>
      </c>
      <c r="L75" s="12">
        <v>64</v>
      </c>
      <c r="M75" s="78">
        <v>41</v>
      </c>
      <c r="N75" s="86">
        <f t="shared" si="8"/>
        <v>41</v>
      </c>
      <c r="O75" s="17">
        <f t="shared" si="9"/>
        <v>205</v>
      </c>
      <c r="P75" s="17">
        <f t="shared" si="10"/>
        <v>164</v>
      </c>
    </row>
    <row r="76" spans="1:16" ht="12.75">
      <c r="A76" s="24">
        <f t="shared" si="7"/>
        <v>73</v>
      </c>
      <c r="B76" s="54" t="s">
        <v>198</v>
      </c>
      <c r="C76" s="55">
        <v>2002</v>
      </c>
      <c r="D76" s="84">
        <v>100</v>
      </c>
      <c r="E76" s="80">
        <v>41</v>
      </c>
      <c r="F76" s="84">
        <v>100</v>
      </c>
      <c r="G76" s="80">
        <v>41</v>
      </c>
      <c r="H76" s="84">
        <v>100</v>
      </c>
      <c r="I76" s="80">
        <v>41</v>
      </c>
      <c r="J76" s="84">
        <v>100</v>
      </c>
      <c r="K76" s="79">
        <v>41</v>
      </c>
      <c r="L76" s="12">
        <v>65</v>
      </c>
      <c r="M76" s="78">
        <v>41</v>
      </c>
      <c r="N76" s="86">
        <f t="shared" si="8"/>
        <v>41</v>
      </c>
      <c r="O76" s="17">
        <f t="shared" si="9"/>
        <v>205</v>
      </c>
      <c r="P76" s="17">
        <f t="shared" si="10"/>
        <v>164</v>
      </c>
    </row>
    <row r="77" spans="1:16" ht="12.75">
      <c r="A77" s="24">
        <f t="shared" si="7"/>
        <v>74</v>
      </c>
      <c r="B77" s="54" t="s">
        <v>150</v>
      </c>
      <c r="C77" s="55">
        <v>1999</v>
      </c>
      <c r="D77" s="84">
        <v>100</v>
      </c>
      <c r="E77" s="80">
        <v>41</v>
      </c>
      <c r="F77" s="84">
        <v>100</v>
      </c>
      <c r="G77" s="80">
        <v>41</v>
      </c>
      <c r="H77" s="84">
        <v>100</v>
      </c>
      <c r="I77" s="80">
        <v>41</v>
      </c>
      <c r="J77" s="12">
        <v>42</v>
      </c>
      <c r="K77" s="36">
        <v>41</v>
      </c>
      <c r="L77" s="12">
        <v>66</v>
      </c>
      <c r="M77" s="78">
        <v>41</v>
      </c>
      <c r="N77" s="86">
        <f t="shared" si="8"/>
        <v>41</v>
      </c>
      <c r="O77" s="17">
        <f t="shared" si="9"/>
        <v>205</v>
      </c>
      <c r="P77" s="17">
        <f t="shared" si="10"/>
        <v>164</v>
      </c>
    </row>
    <row r="78" spans="1:16" ht="12.75">
      <c r="A78" s="24">
        <f t="shared" si="7"/>
        <v>75</v>
      </c>
      <c r="B78" s="54" t="s">
        <v>186</v>
      </c>
      <c r="C78" s="55">
        <v>2002</v>
      </c>
      <c r="D78" s="84">
        <v>100</v>
      </c>
      <c r="E78" s="80">
        <v>41</v>
      </c>
      <c r="F78" s="84">
        <v>100</v>
      </c>
      <c r="G78" s="80">
        <v>41</v>
      </c>
      <c r="H78" s="84">
        <v>100</v>
      </c>
      <c r="I78" s="80">
        <v>41</v>
      </c>
      <c r="J78" s="84">
        <v>100</v>
      </c>
      <c r="K78" s="79">
        <v>41</v>
      </c>
      <c r="L78" s="12">
        <v>67</v>
      </c>
      <c r="M78" s="78">
        <v>41</v>
      </c>
      <c r="N78" s="86">
        <f t="shared" si="8"/>
        <v>41</v>
      </c>
      <c r="O78" s="17">
        <f t="shared" si="9"/>
        <v>205</v>
      </c>
      <c r="P78" s="17">
        <f t="shared" si="10"/>
        <v>164</v>
      </c>
    </row>
    <row r="79" spans="1:16" ht="12.75">
      <c r="A79" s="24">
        <f t="shared" si="7"/>
        <v>76</v>
      </c>
      <c r="B79" s="54" t="s">
        <v>187</v>
      </c>
      <c r="C79" s="55">
        <v>2000</v>
      </c>
      <c r="D79" s="84">
        <v>100</v>
      </c>
      <c r="E79" s="80">
        <v>41</v>
      </c>
      <c r="F79" s="84">
        <v>100</v>
      </c>
      <c r="G79" s="80">
        <v>41</v>
      </c>
      <c r="H79" s="84">
        <v>100</v>
      </c>
      <c r="I79" s="80">
        <v>41</v>
      </c>
      <c r="J79" s="84">
        <v>100</v>
      </c>
      <c r="K79" s="79">
        <v>41</v>
      </c>
      <c r="L79" s="12">
        <v>68</v>
      </c>
      <c r="M79" s="78">
        <v>41</v>
      </c>
      <c r="N79" s="86">
        <f t="shared" si="8"/>
        <v>41</v>
      </c>
      <c r="O79" s="17">
        <f t="shared" si="9"/>
        <v>205</v>
      </c>
      <c r="P79" s="17">
        <f t="shared" si="10"/>
        <v>164</v>
      </c>
    </row>
    <row r="80" spans="1:16" ht="12.75">
      <c r="A80" s="24">
        <f t="shared" si="7"/>
        <v>77</v>
      </c>
      <c r="B80" s="54" t="s">
        <v>154</v>
      </c>
      <c r="C80" s="55">
        <v>2001</v>
      </c>
      <c r="D80" s="84">
        <v>100</v>
      </c>
      <c r="E80" s="80">
        <v>41</v>
      </c>
      <c r="F80" s="84">
        <v>100</v>
      </c>
      <c r="G80" s="80">
        <v>41</v>
      </c>
      <c r="H80" s="84">
        <v>100</v>
      </c>
      <c r="I80" s="80">
        <v>41</v>
      </c>
      <c r="J80" s="12">
        <v>44</v>
      </c>
      <c r="K80" s="36">
        <v>41</v>
      </c>
      <c r="L80" s="12">
        <v>69</v>
      </c>
      <c r="M80" s="36">
        <v>41</v>
      </c>
      <c r="N80" s="86">
        <f t="shared" si="8"/>
        <v>41</v>
      </c>
      <c r="O80" s="17">
        <f t="shared" si="9"/>
        <v>205</v>
      </c>
      <c r="P80" s="17">
        <f t="shared" si="10"/>
        <v>164</v>
      </c>
    </row>
    <row r="81" spans="1:16" ht="12.75">
      <c r="A81" s="24">
        <f t="shared" si="7"/>
        <v>78</v>
      </c>
      <c r="B81" s="54" t="s">
        <v>188</v>
      </c>
      <c r="C81" s="55">
        <v>2000</v>
      </c>
      <c r="D81" s="84">
        <v>100</v>
      </c>
      <c r="E81" s="80">
        <v>41</v>
      </c>
      <c r="F81" s="84">
        <v>100</v>
      </c>
      <c r="G81" s="80">
        <v>41</v>
      </c>
      <c r="H81" s="84">
        <v>100</v>
      </c>
      <c r="I81" s="80">
        <v>41</v>
      </c>
      <c r="J81" s="84">
        <v>100</v>
      </c>
      <c r="K81" s="79">
        <v>41</v>
      </c>
      <c r="L81" s="12">
        <v>70</v>
      </c>
      <c r="M81" s="36">
        <v>41</v>
      </c>
      <c r="N81" s="86">
        <f t="shared" si="8"/>
        <v>41</v>
      </c>
      <c r="O81" s="17">
        <f t="shared" si="9"/>
        <v>205</v>
      </c>
      <c r="P81" s="17">
        <f t="shared" si="10"/>
        <v>164</v>
      </c>
    </row>
    <row r="82" spans="1:16" ht="12.75">
      <c r="A82" s="24">
        <f t="shared" si="7"/>
        <v>79</v>
      </c>
      <c r="B82" s="54" t="s">
        <v>199</v>
      </c>
      <c r="C82" s="55">
        <v>2000</v>
      </c>
      <c r="D82" s="84">
        <v>100</v>
      </c>
      <c r="E82" s="80">
        <v>41</v>
      </c>
      <c r="F82" s="84">
        <v>100</v>
      </c>
      <c r="G82" s="80">
        <v>41</v>
      </c>
      <c r="H82" s="84">
        <v>100</v>
      </c>
      <c r="I82" s="80">
        <v>41</v>
      </c>
      <c r="J82" s="12">
        <v>41</v>
      </c>
      <c r="K82" s="36">
        <v>41</v>
      </c>
      <c r="L82" s="12">
        <v>71</v>
      </c>
      <c r="M82" s="36">
        <v>41</v>
      </c>
      <c r="N82" s="86">
        <f t="shared" si="8"/>
        <v>41</v>
      </c>
      <c r="O82" s="17">
        <f t="shared" si="9"/>
        <v>205</v>
      </c>
      <c r="P82" s="17">
        <f t="shared" si="10"/>
        <v>164</v>
      </c>
    </row>
    <row r="83" spans="1:16" ht="12.75">
      <c r="A83" s="24">
        <f t="shared" si="7"/>
        <v>80</v>
      </c>
      <c r="B83" s="54" t="s">
        <v>156</v>
      </c>
      <c r="C83" s="55">
        <v>2000</v>
      </c>
      <c r="D83" s="84">
        <v>100</v>
      </c>
      <c r="E83" s="80">
        <v>41</v>
      </c>
      <c r="F83" s="84">
        <v>100</v>
      </c>
      <c r="G83" s="80">
        <v>41</v>
      </c>
      <c r="H83" s="84">
        <v>100</v>
      </c>
      <c r="I83" s="80">
        <v>41</v>
      </c>
      <c r="J83" s="34" t="s">
        <v>28</v>
      </c>
      <c r="K83" s="79">
        <v>41</v>
      </c>
      <c r="L83" s="12">
        <v>72</v>
      </c>
      <c r="M83" s="36">
        <v>41</v>
      </c>
      <c r="N83" s="86">
        <f t="shared" si="8"/>
        <v>41</v>
      </c>
      <c r="O83" s="17">
        <f t="shared" si="9"/>
        <v>205</v>
      </c>
      <c r="P83" s="17">
        <f t="shared" si="10"/>
        <v>164</v>
      </c>
    </row>
    <row r="84" spans="1:16" ht="12.75">
      <c r="A84" s="24">
        <f t="shared" si="7"/>
        <v>81</v>
      </c>
      <c r="B84" s="54" t="s">
        <v>189</v>
      </c>
      <c r="C84" s="55">
        <v>2002</v>
      </c>
      <c r="D84" s="84">
        <v>100</v>
      </c>
      <c r="E84" s="80">
        <v>41</v>
      </c>
      <c r="F84" s="84">
        <v>100</v>
      </c>
      <c r="G84" s="80">
        <v>41</v>
      </c>
      <c r="H84" s="84">
        <v>100</v>
      </c>
      <c r="I84" s="80">
        <v>41</v>
      </c>
      <c r="J84" s="84">
        <v>100</v>
      </c>
      <c r="K84" s="79">
        <v>41</v>
      </c>
      <c r="L84" s="12">
        <v>74</v>
      </c>
      <c r="M84" s="36">
        <v>41</v>
      </c>
      <c r="N84" s="86">
        <f t="shared" si="8"/>
        <v>41</v>
      </c>
      <c r="O84" s="17">
        <f t="shared" si="9"/>
        <v>205</v>
      </c>
      <c r="P84" s="17">
        <f t="shared" si="10"/>
        <v>164</v>
      </c>
    </row>
    <row r="85" spans="1:16" ht="12.75">
      <c r="A85" s="24">
        <f t="shared" si="7"/>
        <v>82</v>
      </c>
      <c r="B85" s="54" t="s">
        <v>190</v>
      </c>
      <c r="C85" s="55">
        <v>2002</v>
      </c>
      <c r="D85" s="84">
        <v>100</v>
      </c>
      <c r="E85" s="80">
        <v>41</v>
      </c>
      <c r="F85" s="84">
        <v>100</v>
      </c>
      <c r="G85" s="80">
        <v>41</v>
      </c>
      <c r="H85" s="84">
        <v>100</v>
      </c>
      <c r="I85" s="80">
        <v>41</v>
      </c>
      <c r="J85" s="84">
        <v>100</v>
      </c>
      <c r="K85" s="79">
        <v>41</v>
      </c>
      <c r="L85" s="12">
        <v>75</v>
      </c>
      <c r="M85" s="36">
        <v>41</v>
      </c>
      <c r="N85" s="86">
        <f t="shared" si="8"/>
        <v>41</v>
      </c>
      <c r="O85" s="17">
        <f t="shared" si="9"/>
        <v>205</v>
      </c>
      <c r="P85" s="17">
        <f t="shared" si="10"/>
        <v>164</v>
      </c>
    </row>
    <row r="86" spans="1:16" ht="12.75">
      <c r="A86" s="24">
        <f t="shared" si="7"/>
        <v>83</v>
      </c>
      <c r="B86" s="54" t="s">
        <v>149</v>
      </c>
      <c r="C86" s="55">
        <v>1999</v>
      </c>
      <c r="D86" s="84">
        <v>100</v>
      </c>
      <c r="E86" s="80">
        <v>41</v>
      </c>
      <c r="F86" s="84">
        <v>100</v>
      </c>
      <c r="G86" s="80">
        <v>41</v>
      </c>
      <c r="H86" s="84">
        <v>100</v>
      </c>
      <c r="I86" s="80">
        <v>41</v>
      </c>
      <c r="J86" s="12">
        <v>45</v>
      </c>
      <c r="K86" s="36">
        <v>41</v>
      </c>
      <c r="L86" s="12">
        <v>76</v>
      </c>
      <c r="M86" s="36">
        <v>41</v>
      </c>
      <c r="N86" s="86">
        <f t="shared" si="8"/>
        <v>41</v>
      </c>
      <c r="O86" s="17">
        <f t="shared" si="9"/>
        <v>205</v>
      </c>
      <c r="P86" s="17">
        <f t="shared" si="10"/>
        <v>164</v>
      </c>
    </row>
    <row r="87" spans="1:16" ht="12.75">
      <c r="A87" s="24">
        <f t="shared" si="7"/>
        <v>84</v>
      </c>
      <c r="B87" s="54" t="s">
        <v>191</v>
      </c>
      <c r="C87" s="55">
        <v>2000</v>
      </c>
      <c r="D87" s="84">
        <v>100</v>
      </c>
      <c r="E87" s="80">
        <v>41</v>
      </c>
      <c r="F87" s="84">
        <v>100</v>
      </c>
      <c r="G87" s="80">
        <v>41</v>
      </c>
      <c r="H87" s="84">
        <v>100</v>
      </c>
      <c r="I87" s="80">
        <v>41</v>
      </c>
      <c r="J87" s="84">
        <v>100</v>
      </c>
      <c r="K87" s="79">
        <v>41</v>
      </c>
      <c r="L87" s="12">
        <v>77</v>
      </c>
      <c r="M87" s="36">
        <v>41</v>
      </c>
      <c r="N87" s="86">
        <f t="shared" si="8"/>
        <v>41</v>
      </c>
      <c r="O87" s="17">
        <f t="shared" si="9"/>
        <v>205</v>
      </c>
      <c r="P87" s="17">
        <f t="shared" si="10"/>
        <v>164</v>
      </c>
    </row>
    <row r="88" spans="1:16" ht="12.75">
      <c r="A88" s="24">
        <f t="shared" si="7"/>
        <v>85</v>
      </c>
      <c r="B88" s="54" t="s">
        <v>155</v>
      </c>
      <c r="C88" s="55">
        <v>2001</v>
      </c>
      <c r="D88" s="84">
        <v>100</v>
      </c>
      <c r="E88" s="80">
        <v>41</v>
      </c>
      <c r="F88" s="84">
        <v>100</v>
      </c>
      <c r="G88" s="80">
        <v>41</v>
      </c>
      <c r="H88" s="84">
        <v>100</v>
      </c>
      <c r="I88" s="80">
        <v>41</v>
      </c>
      <c r="J88" s="34" t="s">
        <v>28</v>
      </c>
      <c r="K88" s="79">
        <v>41</v>
      </c>
      <c r="L88" s="60">
        <v>78</v>
      </c>
      <c r="M88" s="36">
        <v>41</v>
      </c>
      <c r="N88" s="86">
        <f t="shared" si="8"/>
        <v>41</v>
      </c>
      <c r="O88" s="17">
        <f t="shared" si="9"/>
        <v>205</v>
      </c>
      <c r="P88" s="17">
        <f t="shared" si="10"/>
        <v>164</v>
      </c>
    </row>
    <row r="89" spans="1:16" ht="12.75">
      <c r="A89" s="24">
        <f t="shared" si="7"/>
        <v>86</v>
      </c>
      <c r="B89" s="54" t="s">
        <v>192</v>
      </c>
      <c r="C89" s="55">
        <v>2000</v>
      </c>
      <c r="D89" s="84">
        <v>100</v>
      </c>
      <c r="E89" s="80">
        <v>41</v>
      </c>
      <c r="F89" s="84">
        <v>100</v>
      </c>
      <c r="G89" s="80">
        <v>41</v>
      </c>
      <c r="H89" s="84">
        <v>100</v>
      </c>
      <c r="I89" s="80">
        <v>41</v>
      </c>
      <c r="J89" s="84">
        <v>100</v>
      </c>
      <c r="K89" s="79">
        <v>41</v>
      </c>
      <c r="L89" s="12">
        <v>79</v>
      </c>
      <c r="M89" s="36">
        <v>41</v>
      </c>
      <c r="N89" s="86">
        <f t="shared" si="8"/>
        <v>41</v>
      </c>
      <c r="O89" s="17">
        <f t="shared" si="9"/>
        <v>205</v>
      </c>
      <c r="P89" s="17">
        <f t="shared" si="10"/>
        <v>164</v>
      </c>
    </row>
    <row r="90" spans="1:16" ht="12.75">
      <c r="A90" s="24">
        <f t="shared" si="7"/>
        <v>87</v>
      </c>
      <c r="B90" s="54" t="s">
        <v>193</v>
      </c>
      <c r="C90" s="55">
        <v>2002</v>
      </c>
      <c r="D90" s="84">
        <v>100</v>
      </c>
      <c r="E90" s="80">
        <v>41</v>
      </c>
      <c r="F90" s="84">
        <v>100</v>
      </c>
      <c r="G90" s="80">
        <v>41</v>
      </c>
      <c r="H90" s="84">
        <v>100</v>
      </c>
      <c r="I90" s="80">
        <v>41</v>
      </c>
      <c r="J90" s="84">
        <v>100</v>
      </c>
      <c r="K90" s="79">
        <v>41</v>
      </c>
      <c r="L90" s="12">
        <v>80</v>
      </c>
      <c r="M90" s="36">
        <v>41</v>
      </c>
      <c r="N90" s="86">
        <f t="shared" si="8"/>
        <v>41</v>
      </c>
      <c r="O90" s="17">
        <f t="shared" si="9"/>
        <v>205</v>
      </c>
      <c r="P90" s="17">
        <f t="shared" si="10"/>
        <v>164</v>
      </c>
    </row>
    <row r="91" spans="1:16" ht="12.75">
      <c r="A91" s="24">
        <f t="shared" si="7"/>
        <v>88</v>
      </c>
      <c r="B91" s="54" t="s">
        <v>194</v>
      </c>
      <c r="C91" s="55">
        <v>2002</v>
      </c>
      <c r="D91" s="84">
        <v>100</v>
      </c>
      <c r="E91" s="80">
        <v>41</v>
      </c>
      <c r="F91" s="84">
        <v>100</v>
      </c>
      <c r="G91" s="80">
        <v>41</v>
      </c>
      <c r="H91" s="84">
        <v>100</v>
      </c>
      <c r="I91" s="80">
        <v>41</v>
      </c>
      <c r="J91" s="84">
        <v>100</v>
      </c>
      <c r="K91" s="79">
        <v>41</v>
      </c>
      <c r="L91" s="12">
        <v>81</v>
      </c>
      <c r="M91" s="78">
        <v>41</v>
      </c>
      <c r="N91" s="86">
        <f t="shared" si="8"/>
        <v>41</v>
      </c>
      <c r="O91" s="17">
        <f t="shared" si="9"/>
        <v>205</v>
      </c>
      <c r="P91" s="17">
        <f t="shared" si="10"/>
        <v>164</v>
      </c>
    </row>
  </sheetData>
  <sheetProtection/>
  <mergeCells count="7">
    <mergeCell ref="A1:C2"/>
    <mergeCell ref="D1:I1"/>
    <mergeCell ref="J1:K2"/>
    <mergeCell ref="L1:M2"/>
    <mergeCell ref="D2:E2"/>
    <mergeCell ref="F2:G2"/>
    <mergeCell ref="H2:I2"/>
  </mergeCells>
  <printOptions/>
  <pageMargins left="1.062992125984252" right="0.4724409448818898" top="0.5118110236220472" bottom="0.3937007874015748" header="0.3937007874015748" footer="0.11811023622047245"/>
  <pageSetup horizontalDpi="300" verticalDpi="300" orientation="landscape" paperSize="9" r:id="rId3"/>
  <headerFooter alignWithMargins="0">
    <oddFooter xml:space="preserve">&amp;L&amp;"Times New Roman,обычный"Космачева Елена Ремовна&amp;C&amp;"Times New Roman,обычный"&amp;F    &amp;A&amp;R&amp;"Times New Roman,обычный"&amp;D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zoomScale="140" zoomScaleNormal="140" zoomScalePageLayoutView="0" workbookViewId="0" topLeftCell="A1">
      <selection activeCell="Q43" sqref="Q43"/>
    </sheetView>
  </sheetViews>
  <sheetFormatPr defaultColWidth="9.00390625" defaultRowHeight="12.75"/>
  <cols>
    <col min="1" max="1" width="6.625" style="10" customWidth="1"/>
    <col min="2" max="2" width="23.25390625" style="10" customWidth="1"/>
    <col min="3" max="3" width="6.875" style="14" customWidth="1"/>
    <col min="4" max="4" width="5.625" style="10" customWidth="1"/>
    <col min="5" max="7" width="5.75390625" style="11" customWidth="1"/>
    <col min="8" max="8" width="5.625" style="14" customWidth="1"/>
    <col min="9" max="10" width="5.75390625" style="11" customWidth="1"/>
    <col min="11" max="11" width="6.625" style="11" customWidth="1"/>
    <col min="12" max="12" width="5.625" style="14" customWidth="1"/>
    <col min="13" max="13" width="7.125" style="11" customWidth="1"/>
    <col min="14" max="14" width="5.75390625" style="11" customWidth="1"/>
    <col min="15" max="15" width="10.625" style="10" hidden="1" customWidth="1"/>
    <col min="16" max="16" width="11.25390625" style="10" customWidth="1"/>
    <col min="17" max="16384" width="9.125" style="10" customWidth="1"/>
  </cols>
  <sheetData>
    <row r="1" spans="1:16" ht="29.25" customHeight="1" thickBot="1">
      <c r="A1" s="116" t="s">
        <v>166</v>
      </c>
      <c r="B1" s="117"/>
      <c r="C1" s="118"/>
      <c r="D1" s="122" t="s">
        <v>56</v>
      </c>
      <c r="E1" s="123"/>
      <c r="F1" s="123"/>
      <c r="G1" s="123"/>
      <c r="H1" s="123"/>
      <c r="I1" s="124"/>
      <c r="J1" s="125" t="s">
        <v>157</v>
      </c>
      <c r="K1" s="126"/>
      <c r="L1" s="125" t="s">
        <v>158</v>
      </c>
      <c r="M1" s="126"/>
      <c r="N1" s="77"/>
      <c r="O1" s="16"/>
      <c r="P1" s="6"/>
    </row>
    <row r="2" spans="1:16" ht="33" customHeight="1" thickBot="1">
      <c r="A2" s="119"/>
      <c r="B2" s="120"/>
      <c r="C2" s="121"/>
      <c r="D2" s="122" t="s">
        <v>42</v>
      </c>
      <c r="E2" s="123"/>
      <c r="F2" s="122" t="s">
        <v>43</v>
      </c>
      <c r="G2" s="124"/>
      <c r="H2" s="122" t="s">
        <v>44</v>
      </c>
      <c r="I2" s="124"/>
      <c r="J2" s="127"/>
      <c r="K2" s="128"/>
      <c r="L2" s="127"/>
      <c r="M2" s="128"/>
      <c r="N2" s="77"/>
      <c r="O2" s="16"/>
      <c r="P2" s="6"/>
    </row>
    <row r="3" spans="1:16" ht="39" thickBot="1">
      <c r="A3" s="21" t="s">
        <v>0</v>
      </c>
      <c r="B3" s="22" t="s">
        <v>1</v>
      </c>
      <c r="C3" s="15" t="s">
        <v>9</v>
      </c>
      <c r="D3" s="5" t="s">
        <v>2</v>
      </c>
      <c r="E3" s="8" t="s">
        <v>3</v>
      </c>
      <c r="F3" s="5" t="s">
        <v>2</v>
      </c>
      <c r="G3" s="8" t="s">
        <v>3</v>
      </c>
      <c r="H3" s="5" t="s">
        <v>2</v>
      </c>
      <c r="I3" s="8" t="s">
        <v>3</v>
      </c>
      <c r="J3" s="5" t="s">
        <v>2</v>
      </c>
      <c r="K3" s="8" t="s">
        <v>3</v>
      </c>
      <c r="L3" s="5" t="s">
        <v>2</v>
      </c>
      <c r="M3" s="8" t="s">
        <v>3</v>
      </c>
      <c r="N3" s="76" t="s">
        <v>116</v>
      </c>
      <c r="O3" s="26" t="s">
        <v>49</v>
      </c>
      <c r="P3" s="26" t="s">
        <v>29</v>
      </c>
    </row>
    <row r="4" spans="1:16" ht="13.5" customHeight="1">
      <c r="A4" s="4">
        <f>1</f>
        <v>1</v>
      </c>
      <c r="B4" s="27" t="s">
        <v>13</v>
      </c>
      <c r="C4" s="25">
        <v>1997</v>
      </c>
      <c r="D4" s="2">
        <v>2</v>
      </c>
      <c r="E4" s="32">
        <v>2</v>
      </c>
      <c r="F4" s="2">
        <v>2</v>
      </c>
      <c r="G4" s="32">
        <v>2</v>
      </c>
      <c r="H4" s="2">
        <v>1</v>
      </c>
      <c r="I4" s="32">
        <v>1</v>
      </c>
      <c r="J4" s="94">
        <v>1</v>
      </c>
      <c r="K4" s="32">
        <v>0</v>
      </c>
      <c r="L4" s="96">
        <v>1</v>
      </c>
      <c r="M4" s="95">
        <v>1</v>
      </c>
      <c r="N4" s="86">
        <f>MIN(E4,G4,I4,K4,M4)</f>
        <v>0</v>
      </c>
      <c r="O4" s="17">
        <f>SUM(M4,K4,I4,G4,E4)</f>
        <v>6</v>
      </c>
      <c r="P4" s="17">
        <f>O4-MAX(M4,K4,I4,G4,E4)</f>
        <v>4</v>
      </c>
    </row>
    <row r="5" spans="1:16" ht="13.5" customHeight="1">
      <c r="A5" s="4">
        <f aca="true" t="shared" si="0" ref="A5:A10">A4+1</f>
        <v>2</v>
      </c>
      <c r="B5" s="27" t="s">
        <v>11</v>
      </c>
      <c r="C5" s="25">
        <v>1998</v>
      </c>
      <c r="D5" s="31">
        <v>4</v>
      </c>
      <c r="E5" s="32">
        <v>4</v>
      </c>
      <c r="F5" s="29">
        <v>6</v>
      </c>
      <c r="G5" s="32">
        <v>6</v>
      </c>
      <c r="H5" s="29">
        <v>2</v>
      </c>
      <c r="I5" s="32">
        <v>2</v>
      </c>
      <c r="J5" s="97">
        <v>4</v>
      </c>
      <c r="K5" s="32">
        <v>4</v>
      </c>
      <c r="L5" s="97">
        <v>2</v>
      </c>
      <c r="M5" s="95">
        <v>2</v>
      </c>
      <c r="N5" s="86">
        <f>MIN(E5,G5,I5,K5,M5)</f>
        <v>2</v>
      </c>
      <c r="O5" s="17">
        <f>SUM(M5,K5,I5,G5,E5)</f>
        <v>18</v>
      </c>
      <c r="P5" s="17">
        <f>O5-MAX(M5,K5,I5,G5,E5)</f>
        <v>12</v>
      </c>
    </row>
    <row r="6" spans="1:16" ht="13.5" customHeight="1">
      <c r="A6" s="4">
        <f t="shared" si="0"/>
        <v>3</v>
      </c>
      <c r="B6" s="27" t="s">
        <v>20</v>
      </c>
      <c r="C6" s="25">
        <v>1998</v>
      </c>
      <c r="D6" s="2">
        <v>5</v>
      </c>
      <c r="E6" s="32">
        <v>5</v>
      </c>
      <c r="F6" s="29">
        <v>3</v>
      </c>
      <c r="G6" s="32">
        <v>3</v>
      </c>
      <c r="H6" s="29">
        <v>4</v>
      </c>
      <c r="I6" s="32">
        <v>4</v>
      </c>
      <c r="J6" s="97">
        <v>2</v>
      </c>
      <c r="K6" s="32">
        <v>2</v>
      </c>
      <c r="L6" s="97">
        <v>8</v>
      </c>
      <c r="M6" s="95">
        <v>8</v>
      </c>
      <c r="N6" s="86">
        <f>MIN(E6,G6,I6,K6,M6)</f>
        <v>2</v>
      </c>
      <c r="O6" s="17">
        <f>SUM(M6,K6,I6,G6,E6)</f>
        <v>22</v>
      </c>
      <c r="P6" s="17">
        <f>O6-MAX(M6,K6,I6,G6,E6)</f>
        <v>14</v>
      </c>
    </row>
    <row r="7" spans="1:16" ht="13.5" customHeight="1">
      <c r="A7" s="4">
        <f t="shared" si="0"/>
        <v>4</v>
      </c>
      <c r="B7" s="27" t="s">
        <v>10</v>
      </c>
      <c r="C7" s="25">
        <v>1999</v>
      </c>
      <c r="D7" s="2">
        <v>3</v>
      </c>
      <c r="E7" s="32">
        <v>3</v>
      </c>
      <c r="F7" s="29">
        <v>5</v>
      </c>
      <c r="G7" s="32">
        <v>5</v>
      </c>
      <c r="H7" s="29">
        <v>5</v>
      </c>
      <c r="I7" s="32">
        <v>5</v>
      </c>
      <c r="J7" s="109">
        <v>7</v>
      </c>
      <c r="K7" s="32">
        <v>7</v>
      </c>
      <c r="L7" s="96">
        <v>3</v>
      </c>
      <c r="M7" s="95">
        <v>3</v>
      </c>
      <c r="N7" s="86">
        <f>MIN(E7,G7,I7,K7,M7)</f>
        <v>3</v>
      </c>
      <c r="O7" s="17">
        <f>SUM(M7,K7,I7,G7,E7)</f>
        <v>23</v>
      </c>
      <c r="P7" s="17">
        <f>O7-MAX(M7,K7,I7,G7,E7)</f>
        <v>16</v>
      </c>
    </row>
    <row r="8" spans="1:16" ht="13.5" customHeight="1">
      <c r="A8" s="4">
        <f t="shared" si="0"/>
        <v>5</v>
      </c>
      <c r="B8" s="27" t="s">
        <v>93</v>
      </c>
      <c r="C8" s="25">
        <v>2000</v>
      </c>
      <c r="D8" s="2">
        <v>6</v>
      </c>
      <c r="E8" s="32">
        <v>6</v>
      </c>
      <c r="F8" s="29">
        <v>7</v>
      </c>
      <c r="G8" s="32">
        <v>7</v>
      </c>
      <c r="H8" s="29">
        <v>6</v>
      </c>
      <c r="I8" s="32">
        <v>6</v>
      </c>
      <c r="J8" s="97">
        <v>3</v>
      </c>
      <c r="K8" s="32">
        <v>3</v>
      </c>
      <c r="L8" s="97">
        <v>5</v>
      </c>
      <c r="M8" s="95">
        <v>5</v>
      </c>
      <c r="N8" s="86">
        <f>MIN(E8,G8,I8,K8,M8)</f>
        <v>3</v>
      </c>
      <c r="O8" s="17">
        <f>SUM(M8,K8,I8,G8,E8)</f>
        <v>27</v>
      </c>
      <c r="P8" s="17">
        <f>O8-MAX(M8,K8,I8,G8,E8)</f>
        <v>20</v>
      </c>
    </row>
    <row r="9" spans="1:16" ht="13.5" customHeight="1">
      <c r="A9" s="4">
        <f t="shared" si="0"/>
        <v>6</v>
      </c>
      <c r="B9" s="27" t="s">
        <v>12</v>
      </c>
      <c r="C9" s="25">
        <v>1998</v>
      </c>
      <c r="D9" s="2">
        <v>7</v>
      </c>
      <c r="E9" s="32">
        <v>7</v>
      </c>
      <c r="F9" s="2">
        <v>4</v>
      </c>
      <c r="G9" s="32">
        <v>4</v>
      </c>
      <c r="H9" s="2">
        <v>10</v>
      </c>
      <c r="I9" s="32">
        <v>10</v>
      </c>
      <c r="J9" s="96">
        <v>6</v>
      </c>
      <c r="K9" s="87">
        <v>6</v>
      </c>
      <c r="L9" s="96">
        <v>7</v>
      </c>
      <c r="M9" s="95">
        <v>7</v>
      </c>
      <c r="N9" s="86">
        <f>MIN(E9,G9,I9,K9,M9)</f>
        <v>4</v>
      </c>
      <c r="O9" s="17">
        <f>SUM(M9,K9,I9,G9,E9)</f>
        <v>34</v>
      </c>
      <c r="P9" s="17">
        <f>O9-MAX(M9,K9,I9,G9,E9)</f>
        <v>24</v>
      </c>
    </row>
    <row r="10" spans="1:16" ht="13.5" customHeight="1">
      <c r="A10" s="4">
        <f t="shared" si="0"/>
        <v>7</v>
      </c>
      <c r="B10" s="27" t="s">
        <v>6</v>
      </c>
      <c r="C10" s="25">
        <v>1997</v>
      </c>
      <c r="D10" s="2">
        <v>1</v>
      </c>
      <c r="E10" s="32">
        <v>1</v>
      </c>
      <c r="F10" s="2">
        <v>1</v>
      </c>
      <c r="G10" s="32">
        <v>1</v>
      </c>
      <c r="H10" s="2">
        <v>11</v>
      </c>
      <c r="I10" s="32">
        <v>11</v>
      </c>
      <c r="J10" s="110">
        <v>15</v>
      </c>
      <c r="K10" s="129">
        <v>15</v>
      </c>
      <c r="L10" s="84">
        <v>100</v>
      </c>
      <c r="M10" s="33">
        <v>31</v>
      </c>
      <c r="N10" s="86">
        <f>MIN(E10,G10,I10,K10,M10)</f>
        <v>1</v>
      </c>
      <c r="O10" s="17">
        <f>SUM(M10,K10,I10,G10,E10)</f>
        <v>59</v>
      </c>
      <c r="P10" s="17">
        <f>O10-MAX(M10,K10,I10,G10,E10)</f>
        <v>28</v>
      </c>
    </row>
    <row r="11" spans="1:16" ht="13.5" customHeight="1">
      <c r="A11" s="4">
        <f>A10+1</f>
        <v>8</v>
      </c>
      <c r="B11" s="27" t="s">
        <v>50</v>
      </c>
      <c r="C11" s="25">
        <v>1997</v>
      </c>
      <c r="D11" s="2">
        <v>10</v>
      </c>
      <c r="E11" s="32">
        <v>10</v>
      </c>
      <c r="F11" s="2">
        <v>11</v>
      </c>
      <c r="G11" s="32">
        <v>11</v>
      </c>
      <c r="H11" s="2">
        <v>3</v>
      </c>
      <c r="I11" s="32">
        <v>3</v>
      </c>
      <c r="J11" s="110">
        <v>15</v>
      </c>
      <c r="K11" s="129">
        <v>15</v>
      </c>
      <c r="L11" s="96">
        <v>4</v>
      </c>
      <c r="M11" s="95">
        <v>4</v>
      </c>
      <c r="N11" s="86">
        <f>MIN(E11,G11,I11,K11,M11)</f>
        <v>3</v>
      </c>
      <c r="O11" s="17">
        <f>SUM(M11,K11,I11,G11,E11)</f>
        <v>43</v>
      </c>
      <c r="P11" s="17">
        <f>O11-MAX(M11,K11,I11,G11,E11)</f>
        <v>28</v>
      </c>
    </row>
    <row r="12" spans="1:16" ht="13.5" customHeight="1">
      <c r="A12" s="4">
        <f>A11+1</f>
        <v>9</v>
      </c>
      <c r="B12" s="27" t="s">
        <v>31</v>
      </c>
      <c r="C12" s="25">
        <v>1999</v>
      </c>
      <c r="D12" s="12">
        <v>8</v>
      </c>
      <c r="E12" s="32">
        <v>8</v>
      </c>
      <c r="F12" s="2">
        <v>9</v>
      </c>
      <c r="G12" s="32">
        <v>9</v>
      </c>
      <c r="H12" s="2">
        <v>8</v>
      </c>
      <c r="I12" s="32">
        <v>8</v>
      </c>
      <c r="J12" s="108">
        <v>8</v>
      </c>
      <c r="K12" s="87">
        <v>8</v>
      </c>
      <c r="L12" s="108">
        <v>18</v>
      </c>
      <c r="M12" s="95">
        <v>18</v>
      </c>
      <c r="N12" s="86">
        <f>MIN(E12,G12,I12,K12,M12)</f>
        <v>8</v>
      </c>
      <c r="O12" s="17">
        <f>SUM(M12,K12,I12,G12,E12)</f>
        <v>51</v>
      </c>
      <c r="P12" s="17">
        <f>O12-MAX(M12,K12,I12,G12,E12)</f>
        <v>33</v>
      </c>
    </row>
    <row r="13" spans="1:16" ht="12.75">
      <c r="A13" s="4">
        <f aca="true" t="shared" si="1" ref="A13:A43">A12+1</f>
        <v>10</v>
      </c>
      <c r="B13" s="27" t="s">
        <v>51</v>
      </c>
      <c r="C13" s="25">
        <v>1999</v>
      </c>
      <c r="D13" s="2">
        <v>13</v>
      </c>
      <c r="E13" s="32">
        <v>13</v>
      </c>
      <c r="F13" s="2">
        <v>10</v>
      </c>
      <c r="G13" s="32">
        <v>10</v>
      </c>
      <c r="H13" s="2">
        <v>12</v>
      </c>
      <c r="I13" s="32">
        <v>12</v>
      </c>
      <c r="J13" s="2">
        <v>18</v>
      </c>
      <c r="K13" s="87">
        <v>18</v>
      </c>
      <c r="L13" s="96">
        <v>10</v>
      </c>
      <c r="M13" s="95">
        <v>10</v>
      </c>
      <c r="N13" s="86">
        <f>MIN(E13,G13,I13,K13,M13)</f>
        <v>10</v>
      </c>
      <c r="O13" s="17">
        <f>SUM(M13,K13,I13,G13,E13)</f>
        <v>63</v>
      </c>
      <c r="P13" s="17">
        <f>O13-MAX(M13,K13,I13,G13,E13)</f>
        <v>45</v>
      </c>
    </row>
    <row r="14" spans="1:16" ht="12.75">
      <c r="A14" s="4">
        <f t="shared" si="1"/>
        <v>11</v>
      </c>
      <c r="B14" s="27" t="s">
        <v>96</v>
      </c>
      <c r="C14" s="25">
        <v>2000</v>
      </c>
      <c r="D14" s="2">
        <v>15</v>
      </c>
      <c r="E14" s="32">
        <v>15</v>
      </c>
      <c r="F14" s="2">
        <v>15</v>
      </c>
      <c r="G14" s="32">
        <v>15</v>
      </c>
      <c r="H14" s="2">
        <v>9</v>
      </c>
      <c r="I14" s="32">
        <v>9</v>
      </c>
      <c r="J14" s="108">
        <v>9</v>
      </c>
      <c r="K14" s="87">
        <v>9</v>
      </c>
      <c r="L14" s="108">
        <v>21</v>
      </c>
      <c r="M14" s="95">
        <v>21</v>
      </c>
      <c r="N14" s="86">
        <f>MIN(E14,G14,I14,K14,M14)</f>
        <v>9</v>
      </c>
      <c r="O14" s="17">
        <f>SUM(M14,K14,I14,G14,E14)</f>
        <v>69</v>
      </c>
      <c r="P14" s="17">
        <f>O14-MAX(M14,K14,I14,G14,E14)</f>
        <v>48</v>
      </c>
    </row>
    <row r="15" spans="1:16" ht="12.75">
      <c r="A15" s="4">
        <f t="shared" si="1"/>
        <v>12</v>
      </c>
      <c r="B15" s="27" t="s">
        <v>95</v>
      </c>
      <c r="C15" s="25">
        <v>1998</v>
      </c>
      <c r="D15" s="2">
        <v>14</v>
      </c>
      <c r="E15" s="32">
        <v>14</v>
      </c>
      <c r="F15" s="2">
        <v>12</v>
      </c>
      <c r="G15" s="32">
        <v>12</v>
      </c>
      <c r="H15" s="2">
        <v>14</v>
      </c>
      <c r="I15" s="32">
        <v>14</v>
      </c>
      <c r="J15" s="84">
        <v>100</v>
      </c>
      <c r="K15" s="103">
        <v>31</v>
      </c>
      <c r="L15" s="108">
        <v>11</v>
      </c>
      <c r="M15" s="95">
        <v>11</v>
      </c>
      <c r="N15" s="86">
        <f>MIN(E15,G15,I15,K15,M15)</f>
        <v>11</v>
      </c>
      <c r="O15" s="17">
        <f>SUM(M15,K15,I15,G15,E15)</f>
        <v>82</v>
      </c>
      <c r="P15" s="17">
        <f>O15-MAX(M15,K15,I15,G15,E15)</f>
        <v>51</v>
      </c>
    </row>
    <row r="16" spans="1:16" ht="12.75">
      <c r="A16" s="4">
        <f t="shared" si="1"/>
        <v>13</v>
      </c>
      <c r="B16" s="27" t="s">
        <v>94</v>
      </c>
      <c r="C16" s="25">
        <v>1997</v>
      </c>
      <c r="D16" s="2">
        <v>12</v>
      </c>
      <c r="E16" s="32">
        <v>12</v>
      </c>
      <c r="F16" s="2">
        <v>14</v>
      </c>
      <c r="G16" s="32">
        <v>14</v>
      </c>
      <c r="H16" s="2">
        <v>13</v>
      </c>
      <c r="I16" s="32">
        <v>13</v>
      </c>
      <c r="J16" s="108">
        <v>14</v>
      </c>
      <c r="K16" s="87">
        <v>14</v>
      </c>
      <c r="L16" s="2">
        <v>28</v>
      </c>
      <c r="M16" s="95">
        <v>28</v>
      </c>
      <c r="N16" s="86">
        <f>MIN(E16,G16,I16,K16,M16)</f>
        <v>12</v>
      </c>
      <c r="O16" s="17">
        <f>SUM(M16,K16,I16,G16,E16)</f>
        <v>81</v>
      </c>
      <c r="P16" s="17">
        <f>O16-MAX(M16,K16,I16,G16,E16)</f>
        <v>53</v>
      </c>
    </row>
    <row r="17" spans="1:16" ht="12.75">
      <c r="A17" s="4">
        <f t="shared" si="1"/>
        <v>14</v>
      </c>
      <c r="B17" s="27" t="s">
        <v>7</v>
      </c>
      <c r="C17" s="25">
        <v>1998</v>
      </c>
      <c r="D17" s="2">
        <v>9</v>
      </c>
      <c r="E17" s="32">
        <v>9</v>
      </c>
      <c r="F17" s="2">
        <v>8</v>
      </c>
      <c r="G17" s="32">
        <v>8</v>
      </c>
      <c r="H17" s="2">
        <v>7</v>
      </c>
      <c r="I17" s="32">
        <v>7</v>
      </c>
      <c r="J17" s="84">
        <v>100</v>
      </c>
      <c r="K17" s="103">
        <v>31</v>
      </c>
      <c r="L17" s="84">
        <v>100</v>
      </c>
      <c r="M17" s="33">
        <v>31</v>
      </c>
      <c r="N17" s="86">
        <f>MIN(E17,G17,I17,K17,M17)</f>
        <v>7</v>
      </c>
      <c r="O17" s="17">
        <f>SUM(M17,K17,I17,G17,E17)</f>
        <v>86</v>
      </c>
      <c r="P17" s="17">
        <f>O17-MAX(M17,K17,I17,G17,E17)</f>
        <v>55</v>
      </c>
    </row>
    <row r="18" spans="1:16" ht="12.75">
      <c r="A18" s="4">
        <f t="shared" si="1"/>
        <v>15</v>
      </c>
      <c r="B18" s="27" t="s">
        <v>98</v>
      </c>
      <c r="C18" s="25">
        <v>1999</v>
      </c>
      <c r="D18" s="2">
        <v>16</v>
      </c>
      <c r="E18" s="32">
        <v>16</v>
      </c>
      <c r="F18" s="2">
        <v>16</v>
      </c>
      <c r="G18" s="32">
        <v>16</v>
      </c>
      <c r="H18" s="2">
        <v>15</v>
      </c>
      <c r="I18" s="32">
        <v>15</v>
      </c>
      <c r="J18" s="2">
        <v>22</v>
      </c>
      <c r="K18" s="28">
        <v>22</v>
      </c>
      <c r="L18" s="108">
        <v>17</v>
      </c>
      <c r="M18" s="95">
        <v>17</v>
      </c>
      <c r="N18" s="86">
        <f>MIN(E18,G18,I18,K18,M18)</f>
        <v>15</v>
      </c>
      <c r="O18" s="17">
        <f>SUM(M18,K18,I18,G18,E18)</f>
        <v>86</v>
      </c>
      <c r="P18" s="17">
        <f>O18-MAX(M18,K18,I18,G18,E18)</f>
        <v>64</v>
      </c>
    </row>
    <row r="19" spans="1:16" ht="12.75">
      <c r="A19" s="4">
        <f t="shared" si="1"/>
        <v>16</v>
      </c>
      <c r="B19" s="27" t="s">
        <v>160</v>
      </c>
      <c r="C19" s="25">
        <v>2001</v>
      </c>
      <c r="D19" s="84">
        <v>100</v>
      </c>
      <c r="E19" s="33">
        <v>31</v>
      </c>
      <c r="F19" s="84">
        <v>100</v>
      </c>
      <c r="G19" s="33">
        <v>31</v>
      </c>
      <c r="H19" s="84">
        <v>100</v>
      </c>
      <c r="I19" s="33">
        <v>31</v>
      </c>
      <c r="J19" s="96">
        <v>5</v>
      </c>
      <c r="K19" s="28">
        <v>5</v>
      </c>
      <c r="L19" s="96">
        <v>6</v>
      </c>
      <c r="M19" s="95">
        <v>6</v>
      </c>
      <c r="N19" s="86">
        <f>MIN(E19,G19,I19,K19,M19)</f>
        <v>5</v>
      </c>
      <c r="O19" s="17">
        <f>SUM(M19,K19,I19,G19,E19)</f>
        <v>104</v>
      </c>
      <c r="P19" s="17">
        <f>O19-MAX(M19,K19,I19,G19,E19)</f>
        <v>73</v>
      </c>
    </row>
    <row r="20" spans="1:16" ht="12.75">
      <c r="A20" s="4">
        <f t="shared" si="1"/>
        <v>17</v>
      </c>
      <c r="B20" s="27" t="s">
        <v>30</v>
      </c>
      <c r="C20" s="25">
        <v>1999</v>
      </c>
      <c r="D20" s="2">
        <v>11</v>
      </c>
      <c r="E20" s="32">
        <v>11</v>
      </c>
      <c r="F20" s="2">
        <v>13</v>
      </c>
      <c r="G20" s="28">
        <v>13</v>
      </c>
      <c r="H20" s="34" t="s">
        <v>28</v>
      </c>
      <c r="I20" s="83">
        <v>31</v>
      </c>
      <c r="J20" s="84">
        <v>100</v>
      </c>
      <c r="K20" s="79">
        <v>31</v>
      </c>
      <c r="L20" s="84">
        <v>100</v>
      </c>
      <c r="M20" s="33">
        <v>31</v>
      </c>
      <c r="N20" s="86">
        <f>MIN(E20,G20,I20,K20,M20)</f>
        <v>11</v>
      </c>
      <c r="O20" s="17">
        <f>SUM(M20,K20,I20,G20,E20)</f>
        <v>117</v>
      </c>
      <c r="P20" s="17">
        <f>O20-MAX(M20,K20,I20,G20,E20)</f>
        <v>86</v>
      </c>
    </row>
    <row r="21" spans="1:16" ht="12.75">
      <c r="A21" s="4">
        <f t="shared" si="1"/>
        <v>18</v>
      </c>
      <c r="B21" s="27" t="s">
        <v>137</v>
      </c>
      <c r="C21" s="25">
        <v>1997</v>
      </c>
      <c r="D21" s="84">
        <v>100</v>
      </c>
      <c r="E21" s="79">
        <v>31</v>
      </c>
      <c r="F21" s="84">
        <v>100</v>
      </c>
      <c r="G21" s="79">
        <v>31</v>
      </c>
      <c r="H21" s="84">
        <v>100</v>
      </c>
      <c r="I21" s="79">
        <v>31</v>
      </c>
      <c r="J21" s="108">
        <v>11</v>
      </c>
      <c r="K21" s="28">
        <v>11</v>
      </c>
      <c r="L21" s="108">
        <v>14</v>
      </c>
      <c r="M21" s="95">
        <v>14</v>
      </c>
      <c r="N21" s="86">
        <f>MIN(E21,G21,I21,K21,M21)</f>
        <v>11</v>
      </c>
      <c r="O21" s="17">
        <f>SUM(M21,K21,I21,G21,E21)</f>
        <v>118</v>
      </c>
      <c r="P21" s="17">
        <f>O21-MAX(M21,K21,I21,G21,E21)</f>
        <v>87</v>
      </c>
    </row>
    <row r="22" spans="1:16" ht="12.75">
      <c r="A22" s="4">
        <f t="shared" si="1"/>
        <v>19</v>
      </c>
      <c r="B22" s="27" t="s">
        <v>97</v>
      </c>
      <c r="C22" s="25">
        <v>1999</v>
      </c>
      <c r="D22" s="2">
        <v>17</v>
      </c>
      <c r="E22" s="28">
        <v>17</v>
      </c>
      <c r="F22" s="12" t="s">
        <v>28</v>
      </c>
      <c r="G22" s="28">
        <v>31</v>
      </c>
      <c r="H22" s="2">
        <v>16</v>
      </c>
      <c r="I22" s="28">
        <v>16</v>
      </c>
      <c r="J22" s="84">
        <v>100</v>
      </c>
      <c r="K22" s="79">
        <v>31</v>
      </c>
      <c r="L22" s="2">
        <v>27</v>
      </c>
      <c r="M22" s="95">
        <v>27</v>
      </c>
      <c r="N22" s="86">
        <f>MIN(E22,G22,I22,K22,M22)</f>
        <v>16</v>
      </c>
      <c r="O22" s="17">
        <f>SUM(M22,K22,I22,G22,E22)</f>
        <v>122</v>
      </c>
      <c r="P22" s="17">
        <f>O22-MAX(M22,K22,I22,G22,E22)</f>
        <v>91</v>
      </c>
    </row>
    <row r="23" spans="1:16" ht="12.75">
      <c r="A23" s="4">
        <f t="shared" si="1"/>
        <v>20</v>
      </c>
      <c r="B23" s="27" t="s">
        <v>118</v>
      </c>
      <c r="C23" s="25">
        <v>1999</v>
      </c>
      <c r="D23" s="84">
        <v>100</v>
      </c>
      <c r="E23" s="79">
        <v>31</v>
      </c>
      <c r="F23" s="84">
        <v>100</v>
      </c>
      <c r="G23" s="79">
        <v>31</v>
      </c>
      <c r="H23" s="84">
        <v>100</v>
      </c>
      <c r="I23" s="79">
        <v>31</v>
      </c>
      <c r="J23" s="108">
        <v>10</v>
      </c>
      <c r="K23" s="28">
        <v>10</v>
      </c>
      <c r="L23" s="108">
        <v>20</v>
      </c>
      <c r="M23" s="95">
        <v>20</v>
      </c>
      <c r="N23" s="86">
        <f>MIN(E23,G23,I23,K23,M23)</f>
        <v>10</v>
      </c>
      <c r="O23" s="17">
        <f>SUM(M23,K23,I23,G23,E23)</f>
        <v>123</v>
      </c>
      <c r="P23" s="17">
        <f>O23-MAX(M23,K23,I23,G23,E23)</f>
        <v>92</v>
      </c>
    </row>
    <row r="24" spans="1:16" ht="12.75">
      <c r="A24" s="4">
        <f t="shared" si="1"/>
        <v>21</v>
      </c>
      <c r="B24" s="27" t="s">
        <v>120</v>
      </c>
      <c r="C24" s="25">
        <v>2000</v>
      </c>
      <c r="D24" s="84">
        <v>100</v>
      </c>
      <c r="E24" s="79">
        <v>31</v>
      </c>
      <c r="F24" s="84">
        <v>100</v>
      </c>
      <c r="G24" s="79">
        <v>31</v>
      </c>
      <c r="H24" s="84">
        <v>100</v>
      </c>
      <c r="I24" s="79">
        <v>31</v>
      </c>
      <c r="J24" s="108">
        <v>12</v>
      </c>
      <c r="K24" s="32">
        <v>12</v>
      </c>
      <c r="L24" s="108">
        <v>19</v>
      </c>
      <c r="M24" s="95">
        <v>19</v>
      </c>
      <c r="N24" s="86">
        <f>MIN(E24,G24,I24,K24,M24)</f>
        <v>12</v>
      </c>
      <c r="O24" s="17">
        <f>SUM(M24,K24,I24,G24,E24)</f>
        <v>124</v>
      </c>
      <c r="P24" s="17">
        <f>O24-MAX(M24,K24,I24,G24,E24)</f>
        <v>93</v>
      </c>
    </row>
    <row r="25" spans="1:16" ht="12.75">
      <c r="A25" s="4">
        <f t="shared" si="1"/>
        <v>22</v>
      </c>
      <c r="B25" s="27" t="s">
        <v>117</v>
      </c>
      <c r="C25" s="25">
        <v>1998</v>
      </c>
      <c r="D25" s="84">
        <v>100</v>
      </c>
      <c r="E25" s="79">
        <v>31</v>
      </c>
      <c r="F25" s="84">
        <v>100</v>
      </c>
      <c r="G25" s="79">
        <v>31</v>
      </c>
      <c r="H25" s="84">
        <v>100</v>
      </c>
      <c r="I25" s="79">
        <v>31</v>
      </c>
      <c r="J25" s="2">
        <v>19</v>
      </c>
      <c r="K25" s="32">
        <v>19</v>
      </c>
      <c r="L25" s="108">
        <v>15</v>
      </c>
      <c r="M25" s="95">
        <v>15</v>
      </c>
      <c r="N25" s="86">
        <f>MIN(E25,G25,I25,K25,M25)</f>
        <v>15</v>
      </c>
      <c r="O25" s="17">
        <f>SUM(M25,K25,I25,G25,E25)</f>
        <v>127</v>
      </c>
      <c r="P25" s="17">
        <f>O25-MAX(M25,K25,I25,G25,E25)</f>
        <v>96</v>
      </c>
    </row>
    <row r="26" spans="1:16" ht="12.75">
      <c r="A26" s="106">
        <f t="shared" si="1"/>
        <v>23</v>
      </c>
      <c r="B26" s="27" t="s">
        <v>138</v>
      </c>
      <c r="C26" s="25">
        <v>1998</v>
      </c>
      <c r="D26" s="84">
        <v>100</v>
      </c>
      <c r="E26" s="79">
        <v>31</v>
      </c>
      <c r="F26" s="84">
        <v>100</v>
      </c>
      <c r="G26" s="79">
        <v>31</v>
      </c>
      <c r="H26" s="84">
        <v>100</v>
      </c>
      <c r="I26" s="79">
        <v>31</v>
      </c>
      <c r="J26" s="108">
        <v>13</v>
      </c>
      <c r="K26" s="32">
        <v>13</v>
      </c>
      <c r="L26" s="108">
        <v>24</v>
      </c>
      <c r="M26" s="95">
        <v>24</v>
      </c>
      <c r="N26" s="86">
        <f>MIN(E26,G26,I26,K26,M26)</f>
        <v>13</v>
      </c>
      <c r="O26" s="17">
        <f>SUM(M26,K26,I26,G26,E26)</f>
        <v>130</v>
      </c>
      <c r="P26" s="17">
        <f>O26-MAX(M26,K26,I26,G26,E26)</f>
        <v>99</v>
      </c>
    </row>
    <row r="27" spans="1:16" ht="12.75">
      <c r="A27" s="4">
        <f t="shared" si="1"/>
        <v>24</v>
      </c>
      <c r="B27" s="27" t="s">
        <v>214</v>
      </c>
      <c r="C27" s="25">
        <v>1999</v>
      </c>
      <c r="D27" s="84">
        <v>100</v>
      </c>
      <c r="E27" s="79">
        <v>31</v>
      </c>
      <c r="F27" s="84">
        <v>100</v>
      </c>
      <c r="G27" s="79">
        <v>31</v>
      </c>
      <c r="H27" s="84">
        <v>100</v>
      </c>
      <c r="I27" s="79">
        <v>31</v>
      </c>
      <c r="J27" s="84">
        <v>100</v>
      </c>
      <c r="K27" s="33">
        <v>31</v>
      </c>
      <c r="L27" s="96">
        <v>9</v>
      </c>
      <c r="M27" s="95">
        <v>9</v>
      </c>
      <c r="N27" s="86">
        <f>MIN(E27,G27,I27,K27,M27)</f>
        <v>9</v>
      </c>
      <c r="O27" s="17">
        <f>SUM(M27,K27,I27,G27,E27)</f>
        <v>133</v>
      </c>
      <c r="P27" s="17">
        <f>O27-MAX(M27,K27,I27,G27,E27)</f>
        <v>102</v>
      </c>
    </row>
    <row r="28" spans="1:16" ht="12.75">
      <c r="A28" s="4">
        <f t="shared" si="1"/>
        <v>25</v>
      </c>
      <c r="B28" s="27" t="s">
        <v>217</v>
      </c>
      <c r="C28" s="25">
        <v>2002</v>
      </c>
      <c r="D28" s="84">
        <v>100</v>
      </c>
      <c r="E28" s="79">
        <v>31</v>
      </c>
      <c r="F28" s="84">
        <v>100</v>
      </c>
      <c r="G28" s="79">
        <v>31</v>
      </c>
      <c r="H28" s="84">
        <v>100</v>
      </c>
      <c r="I28" s="79">
        <v>31</v>
      </c>
      <c r="J28" s="84">
        <v>100</v>
      </c>
      <c r="K28" s="33">
        <v>31</v>
      </c>
      <c r="L28" s="108">
        <v>12</v>
      </c>
      <c r="M28" s="95">
        <v>12</v>
      </c>
      <c r="N28" s="86">
        <f>MIN(E28,G28,I28,K28,M28)</f>
        <v>12</v>
      </c>
      <c r="O28" s="17">
        <f>SUM(M28,K28,I28,G28,E28)</f>
        <v>136</v>
      </c>
      <c r="P28" s="17">
        <f>O28-MAX(M28,K28,I28,G28,E28)</f>
        <v>105</v>
      </c>
    </row>
    <row r="29" spans="1:16" ht="12.75">
      <c r="A29" s="4">
        <f t="shared" si="1"/>
        <v>26</v>
      </c>
      <c r="B29" s="27" t="s">
        <v>139</v>
      </c>
      <c r="C29" s="25">
        <v>1998</v>
      </c>
      <c r="D29" s="84">
        <v>100</v>
      </c>
      <c r="E29" s="79">
        <v>31</v>
      </c>
      <c r="F29" s="84">
        <v>100</v>
      </c>
      <c r="G29" s="79">
        <v>31</v>
      </c>
      <c r="H29" s="84">
        <v>100</v>
      </c>
      <c r="I29" s="79">
        <v>31</v>
      </c>
      <c r="J29" s="2">
        <v>21</v>
      </c>
      <c r="K29" s="28">
        <v>21</v>
      </c>
      <c r="L29" s="108">
        <v>22</v>
      </c>
      <c r="M29" s="95">
        <v>22</v>
      </c>
      <c r="N29" s="86">
        <f>MIN(E29,G29,I29,K29,M29)</f>
        <v>21</v>
      </c>
      <c r="O29" s="17">
        <f>SUM(M29,K29,I29,G29,E29)</f>
        <v>136</v>
      </c>
      <c r="P29" s="17">
        <f>O29-MAX(M29,K29,I29,G29,E29)</f>
        <v>105</v>
      </c>
    </row>
    <row r="30" spans="1:16" ht="12.75">
      <c r="A30" s="4">
        <f t="shared" si="1"/>
        <v>27</v>
      </c>
      <c r="B30" s="27" t="s">
        <v>215</v>
      </c>
      <c r="C30" s="25">
        <v>2001</v>
      </c>
      <c r="D30" s="84">
        <v>100</v>
      </c>
      <c r="E30" s="79">
        <v>31</v>
      </c>
      <c r="F30" s="84">
        <v>100</v>
      </c>
      <c r="G30" s="79">
        <v>31</v>
      </c>
      <c r="H30" s="84">
        <v>100</v>
      </c>
      <c r="I30" s="79">
        <v>31</v>
      </c>
      <c r="J30" s="84">
        <v>100</v>
      </c>
      <c r="K30" s="33">
        <v>31</v>
      </c>
      <c r="L30" s="108">
        <v>13</v>
      </c>
      <c r="M30" s="95">
        <v>13</v>
      </c>
      <c r="N30" s="86">
        <f>MIN(E30,G30,I30,K30,M30)</f>
        <v>13</v>
      </c>
      <c r="O30" s="17">
        <f>SUM(M30,K30,I30,G30,E30)</f>
        <v>137</v>
      </c>
      <c r="P30" s="17">
        <f>O30-MAX(M30,K30,I30,G30,E30)</f>
        <v>106</v>
      </c>
    </row>
    <row r="31" spans="1:16" ht="12.75">
      <c r="A31" s="4">
        <f t="shared" si="1"/>
        <v>28</v>
      </c>
      <c r="B31" s="27" t="s">
        <v>162</v>
      </c>
      <c r="C31" s="25">
        <v>2001</v>
      </c>
      <c r="D31" s="84">
        <v>100</v>
      </c>
      <c r="E31" s="79">
        <v>31</v>
      </c>
      <c r="F31" s="84">
        <v>100</v>
      </c>
      <c r="G31" s="79">
        <v>31</v>
      </c>
      <c r="H31" s="84">
        <v>100</v>
      </c>
      <c r="I31" s="79">
        <v>31</v>
      </c>
      <c r="J31" s="2">
        <v>20</v>
      </c>
      <c r="K31" s="32">
        <v>20</v>
      </c>
      <c r="L31" s="2">
        <v>25</v>
      </c>
      <c r="M31" s="95">
        <v>25</v>
      </c>
      <c r="N31" s="86">
        <f>MIN(E31,G31,I31,K31,M31)</f>
        <v>20</v>
      </c>
      <c r="O31" s="17">
        <f>SUM(M31,K31,I31,G31,E31)</f>
        <v>138</v>
      </c>
      <c r="P31" s="17">
        <f>O31-MAX(M31,K31,I31,G31,E31)</f>
        <v>107</v>
      </c>
    </row>
    <row r="32" spans="1:16" ht="12.75">
      <c r="A32" s="4">
        <f t="shared" si="1"/>
        <v>29</v>
      </c>
      <c r="B32" s="27" t="s">
        <v>161</v>
      </c>
      <c r="C32" s="25">
        <v>2001</v>
      </c>
      <c r="D32" s="84">
        <v>100</v>
      </c>
      <c r="E32" s="79">
        <v>31</v>
      </c>
      <c r="F32" s="84">
        <v>100</v>
      </c>
      <c r="G32" s="79">
        <v>31</v>
      </c>
      <c r="H32" s="84">
        <v>100</v>
      </c>
      <c r="I32" s="79">
        <v>31</v>
      </c>
      <c r="J32" s="2">
        <v>17</v>
      </c>
      <c r="K32" s="32">
        <v>17</v>
      </c>
      <c r="L32" s="2">
        <v>29</v>
      </c>
      <c r="M32" s="95">
        <v>29</v>
      </c>
      <c r="N32" s="86">
        <f>MIN(E32,G32,I32,K32,M32)</f>
        <v>17</v>
      </c>
      <c r="O32" s="17">
        <f>SUM(M32,K32,I32,G32,E32)</f>
        <v>139</v>
      </c>
      <c r="P32" s="17">
        <f>O32-MAX(M32,K32,I32,G32,E32)</f>
        <v>108</v>
      </c>
    </row>
    <row r="33" spans="1:16" ht="12.75">
      <c r="A33" s="4">
        <f t="shared" si="1"/>
        <v>30</v>
      </c>
      <c r="B33" s="27" t="s">
        <v>216</v>
      </c>
      <c r="C33" s="25">
        <v>2003</v>
      </c>
      <c r="D33" s="84">
        <v>100</v>
      </c>
      <c r="E33" s="79">
        <v>31</v>
      </c>
      <c r="F33" s="84">
        <v>100</v>
      </c>
      <c r="G33" s="79">
        <v>31</v>
      </c>
      <c r="H33" s="84">
        <v>100</v>
      </c>
      <c r="I33" s="79">
        <v>31</v>
      </c>
      <c r="J33" s="84">
        <v>100</v>
      </c>
      <c r="K33" s="79">
        <v>31</v>
      </c>
      <c r="L33" s="108">
        <v>16</v>
      </c>
      <c r="M33" s="95">
        <v>16</v>
      </c>
      <c r="N33" s="86">
        <f>MIN(E33,G33,I33,K33,M33)</f>
        <v>16</v>
      </c>
      <c r="O33" s="17">
        <f>SUM(M33,K33,I33,G33,E33)</f>
        <v>140</v>
      </c>
      <c r="P33" s="17">
        <f>O33-MAX(M33,K33,I33,G33,E33)</f>
        <v>109</v>
      </c>
    </row>
    <row r="34" spans="1:16" ht="12.75">
      <c r="A34" s="4">
        <f t="shared" si="1"/>
        <v>31</v>
      </c>
      <c r="B34" s="27" t="s">
        <v>163</v>
      </c>
      <c r="C34" s="25">
        <v>2001</v>
      </c>
      <c r="D34" s="84">
        <v>100</v>
      </c>
      <c r="E34" s="79">
        <v>31</v>
      </c>
      <c r="F34" s="84">
        <v>100</v>
      </c>
      <c r="G34" s="79">
        <v>31</v>
      </c>
      <c r="H34" s="84">
        <v>100</v>
      </c>
      <c r="I34" s="79">
        <v>31</v>
      </c>
      <c r="J34" s="2">
        <v>23</v>
      </c>
      <c r="K34" s="28">
        <v>23</v>
      </c>
      <c r="L34" s="2">
        <v>30</v>
      </c>
      <c r="M34" s="95">
        <v>30</v>
      </c>
      <c r="N34" s="86">
        <f>MIN(E34,G34,I34,K34,M34)</f>
        <v>23</v>
      </c>
      <c r="O34" s="17">
        <f>SUM(M34,K34,I34,G34,E34)</f>
        <v>146</v>
      </c>
      <c r="P34" s="17">
        <f>O34-MAX(M34,K34,I34,G34,E34)</f>
        <v>115</v>
      </c>
    </row>
    <row r="35" spans="1:16" ht="12.75">
      <c r="A35" s="4">
        <f t="shared" si="1"/>
        <v>32</v>
      </c>
      <c r="B35" s="27" t="s">
        <v>141</v>
      </c>
      <c r="C35" s="25">
        <v>1998</v>
      </c>
      <c r="D35" s="84">
        <v>100</v>
      </c>
      <c r="E35" s="79">
        <v>31</v>
      </c>
      <c r="F35" s="84">
        <v>100</v>
      </c>
      <c r="G35" s="79">
        <v>31</v>
      </c>
      <c r="H35" s="84">
        <v>100</v>
      </c>
      <c r="I35" s="79">
        <v>31</v>
      </c>
      <c r="J35" s="84">
        <v>100</v>
      </c>
      <c r="K35" s="79">
        <v>31</v>
      </c>
      <c r="L35" s="108">
        <v>23</v>
      </c>
      <c r="M35" s="95">
        <v>23</v>
      </c>
      <c r="N35" s="86">
        <f>MIN(E35,G35,I35,K35,M35)</f>
        <v>23</v>
      </c>
      <c r="O35" s="17">
        <f>SUM(M35,K35,I35,G35,E35)</f>
        <v>147</v>
      </c>
      <c r="P35" s="17">
        <f>O35-MAX(M35,K35,I35,G35,E35)</f>
        <v>116</v>
      </c>
    </row>
    <row r="36" spans="1:16" ht="12.75">
      <c r="A36" s="4">
        <f t="shared" si="1"/>
        <v>33</v>
      </c>
      <c r="B36" s="27" t="s">
        <v>140</v>
      </c>
      <c r="C36" s="25">
        <v>1999</v>
      </c>
      <c r="D36" s="84">
        <v>100</v>
      </c>
      <c r="E36" s="79">
        <v>31</v>
      </c>
      <c r="F36" s="84">
        <v>100</v>
      </c>
      <c r="G36" s="79">
        <v>31</v>
      </c>
      <c r="H36" s="84">
        <v>100</v>
      </c>
      <c r="I36" s="79">
        <v>31</v>
      </c>
      <c r="J36" s="2">
        <v>24</v>
      </c>
      <c r="K36" s="28">
        <v>24</v>
      </c>
      <c r="L36" s="2">
        <v>33</v>
      </c>
      <c r="M36" s="95">
        <v>31</v>
      </c>
      <c r="N36" s="86">
        <f>MIN(E36,G36,I36,K36,M36)</f>
        <v>24</v>
      </c>
      <c r="O36" s="17">
        <f>SUM(M36,K36,I36,G36,E36)</f>
        <v>148</v>
      </c>
      <c r="P36" s="17">
        <f>O36-MAX(M36,K36,I36,G36,E36)</f>
        <v>117</v>
      </c>
    </row>
    <row r="37" spans="1:16" ht="12.75">
      <c r="A37" s="4">
        <f t="shared" si="1"/>
        <v>34</v>
      </c>
      <c r="B37" s="27" t="s">
        <v>218</v>
      </c>
      <c r="C37" s="25">
        <v>2002</v>
      </c>
      <c r="D37" s="84">
        <v>100</v>
      </c>
      <c r="E37" s="79">
        <v>31</v>
      </c>
      <c r="F37" s="84">
        <v>100</v>
      </c>
      <c r="G37" s="79">
        <v>31</v>
      </c>
      <c r="H37" s="84">
        <v>100</v>
      </c>
      <c r="I37" s="79">
        <v>31</v>
      </c>
      <c r="J37" s="84">
        <v>100</v>
      </c>
      <c r="K37" s="79">
        <v>31</v>
      </c>
      <c r="L37" s="2">
        <v>26</v>
      </c>
      <c r="M37" s="95">
        <v>26</v>
      </c>
      <c r="N37" s="86">
        <f>MIN(E37,G37,I37,K37,M37)</f>
        <v>26</v>
      </c>
      <c r="O37" s="17">
        <f>SUM(M37,K37,I37,G37,E37)</f>
        <v>150</v>
      </c>
      <c r="P37" s="17">
        <f>O37-MAX(M37,K37,I37,G37,E37)</f>
        <v>119</v>
      </c>
    </row>
    <row r="38" spans="1:16" ht="12.75">
      <c r="A38" s="4">
        <f t="shared" si="1"/>
        <v>35</v>
      </c>
      <c r="B38" s="27" t="s">
        <v>165</v>
      </c>
      <c r="C38" s="25">
        <v>1999</v>
      </c>
      <c r="D38" s="84">
        <v>100</v>
      </c>
      <c r="E38" s="79">
        <v>31</v>
      </c>
      <c r="F38" s="84">
        <v>100</v>
      </c>
      <c r="G38" s="79">
        <v>31</v>
      </c>
      <c r="H38" s="84">
        <v>100</v>
      </c>
      <c r="I38" s="79">
        <v>31</v>
      </c>
      <c r="J38" s="84">
        <v>100</v>
      </c>
      <c r="K38" s="79">
        <v>31</v>
      </c>
      <c r="L38" s="2">
        <v>31</v>
      </c>
      <c r="M38" s="95">
        <v>31</v>
      </c>
      <c r="N38" s="86">
        <f>MIN(E38,G38,I38,K38,M38)</f>
        <v>31</v>
      </c>
      <c r="O38" s="17">
        <f>SUM(M38,K38,I38,G38,E38)</f>
        <v>155</v>
      </c>
      <c r="P38" s="17">
        <f>O38-MAX(M38,K38,I38,G38,E38)</f>
        <v>124</v>
      </c>
    </row>
    <row r="39" spans="1:16" ht="12.75">
      <c r="A39" s="4">
        <f t="shared" si="1"/>
        <v>36</v>
      </c>
      <c r="B39" s="27" t="s">
        <v>219</v>
      </c>
      <c r="C39" s="25">
        <v>2001</v>
      </c>
      <c r="D39" s="84">
        <v>100</v>
      </c>
      <c r="E39" s="79">
        <v>31</v>
      </c>
      <c r="F39" s="84">
        <v>100</v>
      </c>
      <c r="G39" s="79">
        <v>31</v>
      </c>
      <c r="H39" s="84">
        <v>100</v>
      </c>
      <c r="I39" s="79">
        <v>31</v>
      </c>
      <c r="J39" s="84">
        <v>100</v>
      </c>
      <c r="K39" s="79">
        <v>31</v>
      </c>
      <c r="L39" s="2">
        <v>32</v>
      </c>
      <c r="M39" s="95">
        <v>31</v>
      </c>
      <c r="N39" s="86">
        <f>MIN(E39,G39,I39,K39,M39)</f>
        <v>31</v>
      </c>
      <c r="O39" s="17">
        <f>SUM(M39,K39,I39,G39,E39)</f>
        <v>155</v>
      </c>
      <c r="P39" s="17">
        <f>O39-MAX(M39,K39,I39,G39,E39)</f>
        <v>124</v>
      </c>
    </row>
    <row r="40" spans="1:16" ht="12.75">
      <c r="A40" s="4">
        <f t="shared" si="1"/>
        <v>37</v>
      </c>
      <c r="B40" s="27" t="s">
        <v>220</v>
      </c>
      <c r="C40" s="25">
        <v>2001</v>
      </c>
      <c r="D40" s="84">
        <v>100</v>
      </c>
      <c r="E40" s="79">
        <v>31</v>
      </c>
      <c r="F40" s="84">
        <v>100</v>
      </c>
      <c r="G40" s="79">
        <v>31</v>
      </c>
      <c r="H40" s="84">
        <v>100</v>
      </c>
      <c r="I40" s="79">
        <v>31</v>
      </c>
      <c r="J40" s="84">
        <v>100</v>
      </c>
      <c r="K40" s="79">
        <v>31</v>
      </c>
      <c r="L40" s="2">
        <v>34</v>
      </c>
      <c r="M40" s="95">
        <v>31</v>
      </c>
      <c r="N40" s="86">
        <f>MIN(E40,G40,I40,K40,M40)</f>
        <v>31</v>
      </c>
      <c r="O40" s="17">
        <f>SUM(M40,K40,I40,G40,E40)</f>
        <v>155</v>
      </c>
      <c r="P40" s="17">
        <f>O40-MAX(M40,K40,I40,G40,E40)</f>
        <v>124</v>
      </c>
    </row>
    <row r="41" spans="1:16" ht="12.75">
      <c r="A41" s="4">
        <f t="shared" si="1"/>
        <v>38</v>
      </c>
      <c r="B41" s="27" t="s">
        <v>221</v>
      </c>
      <c r="C41" s="25">
        <v>2002</v>
      </c>
      <c r="D41" s="84">
        <v>100</v>
      </c>
      <c r="E41" s="79">
        <v>31</v>
      </c>
      <c r="F41" s="84">
        <v>100</v>
      </c>
      <c r="G41" s="79">
        <v>31</v>
      </c>
      <c r="H41" s="84">
        <v>100</v>
      </c>
      <c r="I41" s="79">
        <v>31</v>
      </c>
      <c r="J41" s="84">
        <v>100</v>
      </c>
      <c r="K41" s="79">
        <v>31</v>
      </c>
      <c r="L41" s="2">
        <v>35</v>
      </c>
      <c r="M41" s="95">
        <v>31</v>
      </c>
      <c r="N41" s="86">
        <f>MIN(E41,G41,I41,K41,M41)</f>
        <v>31</v>
      </c>
      <c r="O41" s="17">
        <f>SUM(M41,K41,I41,G41,E41)</f>
        <v>155</v>
      </c>
      <c r="P41" s="17">
        <f>O41-MAX(M41,K41,I41,G41,E41)</f>
        <v>124</v>
      </c>
    </row>
    <row r="42" spans="1:16" ht="12.75">
      <c r="A42" s="4">
        <f t="shared" si="1"/>
        <v>39</v>
      </c>
      <c r="B42" s="27" t="s">
        <v>222</v>
      </c>
      <c r="C42" s="25">
        <v>2000</v>
      </c>
      <c r="D42" s="84">
        <v>100</v>
      </c>
      <c r="E42" s="79">
        <v>31</v>
      </c>
      <c r="F42" s="84">
        <v>100</v>
      </c>
      <c r="G42" s="79">
        <v>31</v>
      </c>
      <c r="H42" s="84">
        <v>100</v>
      </c>
      <c r="I42" s="79">
        <v>31</v>
      </c>
      <c r="J42" s="84">
        <v>100</v>
      </c>
      <c r="K42" s="79">
        <v>31</v>
      </c>
      <c r="L42" s="2">
        <v>36</v>
      </c>
      <c r="M42" s="95">
        <v>31</v>
      </c>
      <c r="N42" s="86">
        <f>MIN(E42,G42,I42,K42,M42)</f>
        <v>31</v>
      </c>
      <c r="O42" s="17">
        <f>SUM(M42,K42,I42,G42,E42)</f>
        <v>155</v>
      </c>
      <c r="P42" s="17">
        <f>O42-MAX(M42,K42,I42,G42,E42)</f>
        <v>124</v>
      </c>
    </row>
    <row r="43" spans="1:16" ht="12.75">
      <c r="A43" s="4">
        <f t="shared" si="1"/>
        <v>40</v>
      </c>
      <c r="B43" s="27" t="s">
        <v>164</v>
      </c>
      <c r="C43" s="25">
        <v>1999</v>
      </c>
      <c r="D43" s="84">
        <v>100</v>
      </c>
      <c r="E43" s="79">
        <v>31</v>
      </c>
      <c r="F43" s="84">
        <v>100</v>
      </c>
      <c r="G43" s="79">
        <v>31</v>
      </c>
      <c r="H43" s="84">
        <v>100</v>
      </c>
      <c r="I43" s="79">
        <v>31</v>
      </c>
      <c r="J43" s="84">
        <v>100</v>
      </c>
      <c r="K43" s="79">
        <v>31</v>
      </c>
      <c r="L43" s="84">
        <v>100</v>
      </c>
      <c r="M43" s="33">
        <v>31</v>
      </c>
      <c r="N43" s="86">
        <f>MIN(E43,G43,I43,K43,M43)</f>
        <v>31</v>
      </c>
      <c r="O43" s="17">
        <f>SUM(M43,K43,I43,G43,E43)</f>
        <v>155</v>
      </c>
      <c r="P43" s="17">
        <f>O43-MAX(M43,K43,I43,G43,E43)</f>
        <v>124</v>
      </c>
    </row>
  </sheetData>
  <sheetProtection/>
  <mergeCells count="7">
    <mergeCell ref="L1:M2"/>
    <mergeCell ref="F2:G2"/>
    <mergeCell ref="H2:I2"/>
    <mergeCell ref="A1:C2"/>
    <mergeCell ref="D1:I1"/>
    <mergeCell ref="D2:E2"/>
    <mergeCell ref="J1:K2"/>
  </mergeCells>
  <printOptions/>
  <pageMargins left="1.07" right="0.48" top="0.5" bottom="0.41" header="0.4" footer="0.13"/>
  <pageSetup horizontalDpi="300" verticalDpi="300" orientation="landscape" paperSize="9" r:id="rId3"/>
  <headerFooter alignWithMargins="0">
    <oddFooter xml:space="preserve">&amp;L&amp;"Times New Roman,обычный"Космачева Елена Ремовна&amp;C&amp;"Times New Roman,обычный"&amp;F    &amp;A&amp;R&amp;"Times New Roman,обычный"&amp;D   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zoomScale="140" zoomScaleNormal="140" zoomScalePageLayoutView="0" workbookViewId="0" topLeftCell="A1">
      <selection activeCell="Q6" sqref="Q6"/>
    </sheetView>
  </sheetViews>
  <sheetFormatPr defaultColWidth="9.00390625" defaultRowHeight="12.75"/>
  <cols>
    <col min="1" max="1" width="6.375" style="1" customWidth="1"/>
    <col min="2" max="2" width="20.25390625" style="1" customWidth="1"/>
    <col min="3" max="3" width="8.375" style="1" customWidth="1"/>
    <col min="4" max="4" width="5.625" style="6" customWidth="1"/>
    <col min="5" max="5" width="5.75390625" style="6" customWidth="1"/>
    <col min="6" max="6" width="5.875" style="6" customWidth="1"/>
    <col min="7" max="7" width="5.125" style="6" customWidth="1"/>
    <col min="8" max="8" width="5.625" style="6" customWidth="1"/>
    <col min="9" max="10" width="5.75390625" style="6" customWidth="1"/>
    <col min="11" max="11" width="6.125" style="6" customWidth="1"/>
    <col min="12" max="12" width="5.625" style="6" customWidth="1"/>
    <col min="13" max="13" width="6.375" style="6" customWidth="1"/>
    <col min="14" max="14" width="5.75390625" style="6" customWidth="1"/>
    <col min="15" max="15" width="9.75390625" style="1" hidden="1" customWidth="1"/>
    <col min="16" max="16" width="11.25390625" style="6" customWidth="1"/>
    <col min="17" max="16384" width="9.125" style="1" customWidth="1"/>
  </cols>
  <sheetData>
    <row r="1" spans="1:16" s="7" customFormat="1" ht="21.75" customHeight="1" thickBot="1">
      <c r="A1" s="116" t="s">
        <v>226</v>
      </c>
      <c r="B1" s="117"/>
      <c r="C1" s="118"/>
      <c r="D1" s="122" t="s">
        <v>56</v>
      </c>
      <c r="E1" s="123"/>
      <c r="F1" s="123"/>
      <c r="G1" s="123"/>
      <c r="H1" s="123"/>
      <c r="I1" s="124"/>
      <c r="J1" s="125" t="s">
        <v>157</v>
      </c>
      <c r="K1" s="126"/>
      <c r="L1" s="125" t="s">
        <v>158</v>
      </c>
      <c r="M1" s="126"/>
      <c r="N1" s="77"/>
      <c r="O1" s="16"/>
      <c r="P1" s="6"/>
    </row>
    <row r="2" spans="1:15" ht="39" customHeight="1" thickBot="1">
      <c r="A2" s="119"/>
      <c r="B2" s="120"/>
      <c r="C2" s="121"/>
      <c r="D2" s="122" t="s">
        <v>42</v>
      </c>
      <c r="E2" s="123"/>
      <c r="F2" s="122" t="s">
        <v>43</v>
      </c>
      <c r="G2" s="124"/>
      <c r="H2" s="122" t="s">
        <v>44</v>
      </c>
      <c r="I2" s="124"/>
      <c r="J2" s="127"/>
      <c r="K2" s="128"/>
      <c r="L2" s="127"/>
      <c r="M2" s="128"/>
      <c r="N2" s="77"/>
      <c r="O2" s="16"/>
    </row>
    <row r="3" spans="1:16" s="6" customFormat="1" ht="39" thickBot="1">
      <c r="A3" s="21" t="s">
        <v>0</v>
      </c>
      <c r="B3" s="22" t="s">
        <v>1</v>
      </c>
      <c r="C3" s="15" t="s">
        <v>9</v>
      </c>
      <c r="D3" s="5" t="s">
        <v>2</v>
      </c>
      <c r="E3" s="8" t="s">
        <v>3</v>
      </c>
      <c r="F3" s="5" t="s">
        <v>2</v>
      </c>
      <c r="G3" s="8" t="s">
        <v>3</v>
      </c>
      <c r="H3" s="5" t="s">
        <v>2</v>
      </c>
      <c r="I3" s="8" t="s">
        <v>3</v>
      </c>
      <c r="J3" s="5" t="s">
        <v>2</v>
      </c>
      <c r="K3" s="8" t="s">
        <v>3</v>
      </c>
      <c r="L3" s="5" t="s">
        <v>2</v>
      </c>
      <c r="M3" s="8" t="s">
        <v>3</v>
      </c>
      <c r="N3" s="76" t="s">
        <v>116</v>
      </c>
      <c r="O3" s="26" t="s">
        <v>49</v>
      </c>
      <c r="P3" s="26" t="s">
        <v>29</v>
      </c>
    </row>
    <row r="4" spans="1:16" ht="25.5" customHeight="1">
      <c r="A4" s="24">
        <f>1</f>
        <v>1</v>
      </c>
      <c r="B4" s="104" t="s">
        <v>36</v>
      </c>
      <c r="C4" s="72" t="s">
        <v>23</v>
      </c>
      <c r="D4" s="18">
        <v>1</v>
      </c>
      <c r="E4" s="13">
        <v>1</v>
      </c>
      <c r="F4" s="18">
        <v>1</v>
      </c>
      <c r="G4" s="13">
        <v>1</v>
      </c>
      <c r="H4" s="18">
        <v>1</v>
      </c>
      <c r="I4" s="13">
        <v>1</v>
      </c>
      <c r="J4" s="100">
        <v>3</v>
      </c>
      <c r="K4" s="13">
        <v>3</v>
      </c>
      <c r="L4" s="101">
        <v>1</v>
      </c>
      <c r="M4" s="99">
        <v>1</v>
      </c>
      <c r="N4" s="86">
        <f>MIN(E4,G4,I4,K4,M4)</f>
        <v>1</v>
      </c>
      <c r="O4" s="17">
        <f>SUM(M4,K4,I4,G4,E4)</f>
        <v>7</v>
      </c>
      <c r="P4" s="17">
        <f>O4-MAX(M4,K4,I4,G4,E4)</f>
        <v>4</v>
      </c>
    </row>
    <row r="5" spans="1:16" ht="25.5" customHeight="1">
      <c r="A5" s="24">
        <f aca="true" t="shared" si="0" ref="A5:A29">A4+1</f>
        <v>2</v>
      </c>
      <c r="B5" s="71" t="s">
        <v>32</v>
      </c>
      <c r="C5" s="20" t="s">
        <v>33</v>
      </c>
      <c r="D5" s="18">
        <v>2</v>
      </c>
      <c r="E5" s="13">
        <v>2</v>
      </c>
      <c r="F5" s="18">
        <v>3</v>
      </c>
      <c r="G5" s="13">
        <v>3</v>
      </c>
      <c r="H5" s="18">
        <v>2</v>
      </c>
      <c r="I5" s="13">
        <v>2</v>
      </c>
      <c r="J5" s="100">
        <v>1</v>
      </c>
      <c r="K5" s="13">
        <v>1</v>
      </c>
      <c r="L5" s="101">
        <v>3</v>
      </c>
      <c r="M5" s="99">
        <v>3</v>
      </c>
      <c r="N5" s="86">
        <f>MIN(E5,G5,I5,K5,M5)</f>
        <v>1</v>
      </c>
      <c r="O5" s="17">
        <f>SUM(M5,K5,I5,G5,E5)</f>
        <v>11</v>
      </c>
      <c r="P5" s="17">
        <f>O5-MAX(M5,K5,I5,G5,E5)</f>
        <v>8</v>
      </c>
    </row>
    <row r="6" spans="1:16" ht="25.5" customHeight="1">
      <c r="A6" s="23">
        <f t="shared" si="0"/>
        <v>3</v>
      </c>
      <c r="B6" s="71" t="s">
        <v>34</v>
      </c>
      <c r="C6" s="20" t="s">
        <v>25</v>
      </c>
      <c r="D6" s="18">
        <v>3</v>
      </c>
      <c r="E6" s="13">
        <v>3</v>
      </c>
      <c r="F6" s="18">
        <v>2</v>
      </c>
      <c r="G6" s="13">
        <v>2</v>
      </c>
      <c r="H6" s="18">
        <v>3</v>
      </c>
      <c r="I6" s="13">
        <v>3</v>
      </c>
      <c r="J6" s="115">
        <v>4</v>
      </c>
      <c r="K6" s="13">
        <v>4</v>
      </c>
      <c r="L6" s="101">
        <v>2</v>
      </c>
      <c r="M6" s="99">
        <v>2</v>
      </c>
      <c r="N6" s="86">
        <f>MIN(E6,G6,I6,K6,M6)</f>
        <v>2</v>
      </c>
      <c r="O6" s="17">
        <f>SUM(M6,K6,I6,G6,E6)</f>
        <v>14</v>
      </c>
      <c r="P6" s="17">
        <f>O6-MAX(M6,K6,I6,G6,E6)</f>
        <v>10</v>
      </c>
    </row>
    <row r="7" spans="1:16" ht="25.5" customHeight="1">
      <c r="A7" s="24">
        <f t="shared" si="0"/>
        <v>4</v>
      </c>
      <c r="B7" s="71" t="s">
        <v>55</v>
      </c>
      <c r="C7" s="20" t="s">
        <v>35</v>
      </c>
      <c r="D7" s="18">
        <v>4</v>
      </c>
      <c r="E7" s="13">
        <v>4</v>
      </c>
      <c r="F7" s="18">
        <v>4</v>
      </c>
      <c r="G7" s="13">
        <v>4</v>
      </c>
      <c r="H7" s="18">
        <v>5</v>
      </c>
      <c r="I7" s="13">
        <v>5</v>
      </c>
      <c r="J7" s="100">
        <v>2</v>
      </c>
      <c r="K7" s="13">
        <v>2</v>
      </c>
      <c r="L7" s="101">
        <v>4</v>
      </c>
      <c r="M7" s="99">
        <v>4</v>
      </c>
      <c r="N7" s="86">
        <f>MIN(E7,G7,I7,K7,M7)</f>
        <v>2</v>
      </c>
      <c r="O7" s="17">
        <f>SUM(M7,K7,I7,G7,E7)</f>
        <v>19</v>
      </c>
      <c r="P7" s="17">
        <f>O7-MAX(M7,K7,I7,G7,E7)</f>
        <v>14</v>
      </c>
    </row>
    <row r="8" spans="1:16" ht="25.5">
      <c r="A8" s="23">
        <f t="shared" si="0"/>
        <v>5</v>
      </c>
      <c r="B8" s="71" t="s">
        <v>85</v>
      </c>
      <c r="C8" s="20" t="s">
        <v>86</v>
      </c>
      <c r="D8" s="18">
        <v>5</v>
      </c>
      <c r="E8" s="13">
        <v>5</v>
      </c>
      <c r="F8" s="12">
        <v>5</v>
      </c>
      <c r="G8" s="13">
        <v>5</v>
      </c>
      <c r="H8" s="12">
        <v>4</v>
      </c>
      <c r="I8" s="13">
        <v>4</v>
      </c>
      <c r="J8" s="2">
        <v>7</v>
      </c>
      <c r="K8" s="13">
        <v>7</v>
      </c>
      <c r="L8" s="101">
        <v>7</v>
      </c>
      <c r="M8" s="99">
        <v>7</v>
      </c>
      <c r="N8" s="86">
        <f>MIN(E8,G8,I8,K8,M8)</f>
        <v>4</v>
      </c>
      <c r="O8" s="17">
        <f>SUM(M8,K8,I8,G8,E8)</f>
        <v>28</v>
      </c>
      <c r="P8" s="17">
        <f>O8-MAX(M8,K8,I8,G8,E8)</f>
        <v>21</v>
      </c>
    </row>
    <row r="9" spans="1:16" ht="25.5">
      <c r="A9" s="23">
        <f t="shared" si="0"/>
        <v>6</v>
      </c>
      <c r="B9" s="105" t="s">
        <v>24</v>
      </c>
      <c r="C9" s="20" t="s">
        <v>25</v>
      </c>
      <c r="D9" s="18">
        <v>6</v>
      </c>
      <c r="E9" s="13">
        <v>6</v>
      </c>
      <c r="F9" s="18">
        <v>7</v>
      </c>
      <c r="G9" s="13">
        <v>7</v>
      </c>
      <c r="H9" s="18">
        <v>6</v>
      </c>
      <c r="I9" s="13">
        <v>6</v>
      </c>
      <c r="J9" s="88">
        <v>100</v>
      </c>
      <c r="K9" s="35">
        <v>21</v>
      </c>
      <c r="L9" s="88">
        <v>100</v>
      </c>
      <c r="M9" s="35">
        <v>21</v>
      </c>
      <c r="N9" s="86">
        <f>MIN(E9,G9,I9,K9,M9)</f>
        <v>6</v>
      </c>
      <c r="O9" s="17">
        <f>SUM(M9,K9,I9,G9,E9)</f>
        <v>61</v>
      </c>
      <c r="P9" s="17">
        <f>O9-MAX(M9,K9,I9,G9,E9)</f>
        <v>40</v>
      </c>
    </row>
    <row r="10" spans="1:16" ht="25.5">
      <c r="A10" s="23">
        <f t="shared" si="0"/>
        <v>7</v>
      </c>
      <c r="B10" s="71" t="s">
        <v>88</v>
      </c>
      <c r="C10" s="20" t="s">
        <v>89</v>
      </c>
      <c r="D10" s="18">
        <v>8</v>
      </c>
      <c r="E10" s="13">
        <v>8</v>
      </c>
      <c r="F10" s="18">
        <v>6</v>
      </c>
      <c r="G10" s="13">
        <v>6</v>
      </c>
      <c r="H10" s="12" t="s">
        <v>18</v>
      </c>
      <c r="I10" s="13">
        <v>21</v>
      </c>
      <c r="J10" s="88">
        <v>100</v>
      </c>
      <c r="K10" s="35">
        <v>21</v>
      </c>
      <c r="L10" s="113">
        <v>14</v>
      </c>
      <c r="M10" s="99">
        <v>14</v>
      </c>
      <c r="N10" s="86">
        <f>MIN(E10,G10,I10,K10,M10)</f>
        <v>6</v>
      </c>
      <c r="O10" s="17">
        <f>SUM(M10,K10,I10,G10,E10)</f>
        <v>70</v>
      </c>
      <c r="P10" s="17">
        <f>O10-MAX(M10,K10,I10,G10,E10)</f>
        <v>49</v>
      </c>
    </row>
    <row r="11" spans="1:16" ht="25.5">
      <c r="A11" s="24">
        <f t="shared" si="0"/>
        <v>8</v>
      </c>
      <c r="B11" s="71" t="s">
        <v>127</v>
      </c>
      <c r="C11" s="20" t="s">
        <v>128</v>
      </c>
      <c r="D11" s="88">
        <v>100</v>
      </c>
      <c r="E11" s="35">
        <v>21</v>
      </c>
      <c r="F11" s="88">
        <v>100</v>
      </c>
      <c r="G11" s="35">
        <v>21</v>
      </c>
      <c r="H11" s="88">
        <v>100</v>
      </c>
      <c r="I11" s="35">
        <v>21</v>
      </c>
      <c r="J11" s="2">
        <v>5</v>
      </c>
      <c r="K11" s="13">
        <v>5</v>
      </c>
      <c r="L11" s="101">
        <v>9</v>
      </c>
      <c r="M11" s="99">
        <v>9</v>
      </c>
      <c r="N11" s="86">
        <f>MIN(E11,G11,I11,K11,M11)</f>
        <v>5</v>
      </c>
      <c r="O11" s="17">
        <f>SUM(M11,K11,I11,G11,E11)</f>
        <v>77</v>
      </c>
      <c r="P11" s="17">
        <f>O11-MAX(M11,K11,I11,G11,E11)</f>
        <v>56</v>
      </c>
    </row>
    <row r="12" spans="1:16" ht="25.5">
      <c r="A12" s="24">
        <f t="shared" si="0"/>
        <v>9</v>
      </c>
      <c r="B12" s="71" t="s">
        <v>130</v>
      </c>
      <c r="C12" s="20" t="s">
        <v>131</v>
      </c>
      <c r="D12" s="88">
        <v>100</v>
      </c>
      <c r="E12" s="35">
        <v>21</v>
      </c>
      <c r="F12" s="88">
        <v>100</v>
      </c>
      <c r="G12" s="35">
        <v>21</v>
      </c>
      <c r="H12" s="88">
        <v>100</v>
      </c>
      <c r="I12" s="35">
        <v>21</v>
      </c>
      <c r="J12" s="2">
        <v>8</v>
      </c>
      <c r="K12" s="13">
        <v>8</v>
      </c>
      <c r="L12" s="101">
        <v>6</v>
      </c>
      <c r="M12" s="99">
        <v>6</v>
      </c>
      <c r="N12" s="86">
        <f>MIN(E12,G12,I12,K12,M12)</f>
        <v>6</v>
      </c>
      <c r="O12" s="17">
        <f>SUM(M12,K12,I12,G12,E12)</f>
        <v>77</v>
      </c>
      <c r="P12" s="17">
        <f>O12-MAX(M12,K12,I12,G12,E12)</f>
        <v>56</v>
      </c>
    </row>
    <row r="13" spans="1:16" ht="25.5">
      <c r="A13" s="24">
        <f t="shared" si="0"/>
        <v>10</v>
      </c>
      <c r="B13" s="71" t="s">
        <v>129</v>
      </c>
      <c r="C13" s="20" t="s">
        <v>35</v>
      </c>
      <c r="D13" s="88">
        <v>100</v>
      </c>
      <c r="E13" s="35">
        <v>21</v>
      </c>
      <c r="F13" s="88">
        <v>100</v>
      </c>
      <c r="G13" s="35">
        <v>21</v>
      </c>
      <c r="H13" s="88">
        <v>100</v>
      </c>
      <c r="I13" s="35">
        <v>21</v>
      </c>
      <c r="J13" s="2">
        <v>10</v>
      </c>
      <c r="K13" s="13">
        <v>10</v>
      </c>
      <c r="L13" s="101">
        <v>5</v>
      </c>
      <c r="M13" s="99">
        <v>5</v>
      </c>
      <c r="N13" s="86">
        <f>MIN(E13,G13,I13,K13,M13)</f>
        <v>5</v>
      </c>
      <c r="O13" s="17">
        <f>SUM(M13,K13,I13,G13,E13)</f>
        <v>78</v>
      </c>
      <c r="P13" s="17">
        <f>O13-MAX(M13,K13,I13,G13,E13)</f>
        <v>57</v>
      </c>
    </row>
    <row r="14" spans="1:16" ht="25.5">
      <c r="A14" s="24">
        <f t="shared" si="0"/>
        <v>11</v>
      </c>
      <c r="B14" s="71" t="s">
        <v>90</v>
      </c>
      <c r="C14" s="20" t="s">
        <v>91</v>
      </c>
      <c r="D14" s="18">
        <v>9</v>
      </c>
      <c r="E14" s="13">
        <v>9</v>
      </c>
      <c r="F14" s="12" t="s">
        <v>28</v>
      </c>
      <c r="G14" s="13">
        <v>21</v>
      </c>
      <c r="H14" s="18">
        <v>7</v>
      </c>
      <c r="I14" s="13">
        <v>7</v>
      </c>
      <c r="J14" s="88">
        <v>100</v>
      </c>
      <c r="K14" s="35">
        <v>21</v>
      </c>
      <c r="L14" s="88">
        <v>100</v>
      </c>
      <c r="M14" s="35">
        <v>21</v>
      </c>
      <c r="N14" s="86">
        <f>MIN(E14,G14,I14,K14,M14)</f>
        <v>7</v>
      </c>
      <c r="O14" s="17">
        <f>SUM(M14,K14,I14,G14,E14)</f>
        <v>79</v>
      </c>
      <c r="P14" s="17">
        <f>O14-MAX(M14,K14,I14,G14,E14)</f>
        <v>58</v>
      </c>
    </row>
    <row r="15" spans="1:16" ht="25.5">
      <c r="A15" s="24">
        <f t="shared" si="0"/>
        <v>12</v>
      </c>
      <c r="B15" s="73" t="s">
        <v>132</v>
      </c>
      <c r="C15" s="72" t="s">
        <v>133</v>
      </c>
      <c r="D15" s="88">
        <v>100</v>
      </c>
      <c r="E15" s="35">
        <v>21</v>
      </c>
      <c r="F15" s="88">
        <v>100</v>
      </c>
      <c r="G15" s="35">
        <v>21</v>
      </c>
      <c r="H15" s="88">
        <v>100</v>
      </c>
      <c r="I15" s="35">
        <v>21</v>
      </c>
      <c r="J15" s="2">
        <v>9</v>
      </c>
      <c r="K15" s="13">
        <v>9</v>
      </c>
      <c r="L15" s="131">
        <v>10</v>
      </c>
      <c r="M15" s="99">
        <v>10</v>
      </c>
      <c r="N15" s="86">
        <f>MIN(E15,G15,I15,K15,M15)</f>
        <v>9</v>
      </c>
      <c r="O15" s="17">
        <f>SUM(M15,K15,I15,G15,E15)</f>
        <v>82</v>
      </c>
      <c r="P15" s="17">
        <f>O15-MAX(M15,K15,I15,G15,E15)</f>
        <v>61</v>
      </c>
    </row>
    <row r="16" spans="1:16" ht="25.5">
      <c r="A16" s="24">
        <f t="shared" si="0"/>
        <v>13</v>
      </c>
      <c r="B16" s="73" t="s">
        <v>126</v>
      </c>
      <c r="C16" s="20" t="s">
        <v>35</v>
      </c>
      <c r="D16" s="88">
        <v>100</v>
      </c>
      <c r="E16" s="35">
        <v>21</v>
      </c>
      <c r="F16" s="88">
        <v>100</v>
      </c>
      <c r="G16" s="35">
        <v>21</v>
      </c>
      <c r="H16" s="88">
        <v>100</v>
      </c>
      <c r="I16" s="35">
        <v>21</v>
      </c>
      <c r="J16" s="30">
        <v>6</v>
      </c>
      <c r="K16" s="130">
        <v>6</v>
      </c>
      <c r="L16" s="41">
        <v>15</v>
      </c>
      <c r="M16" s="99">
        <v>15</v>
      </c>
      <c r="N16" s="86">
        <f>MIN(E16,G16,I16,K16,M16)</f>
        <v>6</v>
      </c>
      <c r="O16" s="17">
        <f>SUM(M16,K16,I16,G16,E16)</f>
        <v>84</v>
      </c>
      <c r="P16" s="17">
        <f>O16-MAX(M16,K16,I16,G16,E16)</f>
        <v>63</v>
      </c>
    </row>
    <row r="17" spans="1:16" ht="25.5">
      <c r="A17" s="23">
        <f t="shared" si="0"/>
        <v>14</v>
      </c>
      <c r="B17" s="73" t="s">
        <v>135</v>
      </c>
      <c r="C17" s="20" t="s">
        <v>87</v>
      </c>
      <c r="D17" s="88">
        <v>100</v>
      </c>
      <c r="E17" s="35">
        <v>21</v>
      </c>
      <c r="F17" s="88">
        <v>100</v>
      </c>
      <c r="G17" s="35">
        <v>21</v>
      </c>
      <c r="H17" s="88">
        <v>100</v>
      </c>
      <c r="I17" s="35">
        <v>21</v>
      </c>
      <c r="J17" s="30">
        <v>12</v>
      </c>
      <c r="K17" s="13">
        <v>12</v>
      </c>
      <c r="L17" s="112">
        <v>11</v>
      </c>
      <c r="M17" s="99">
        <v>11</v>
      </c>
      <c r="N17" s="86">
        <f>MIN(E17,G17,I17,K17,M17)</f>
        <v>11</v>
      </c>
      <c r="O17" s="17">
        <f>SUM(M17,K17,I17,G17,E17)</f>
        <v>86</v>
      </c>
      <c r="P17" s="17">
        <f>O17-MAX(M17,K17,I17,G17,E17)</f>
        <v>65</v>
      </c>
    </row>
    <row r="18" spans="1:16" ht="25.5">
      <c r="A18" s="24">
        <f t="shared" si="0"/>
        <v>15</v>
      </c>
      <c r="B18" s="73" t="s">
        <v>134</v>
      </c>
      <c r="C18" s="72" t="s">
        <v>89</v>
      </c>
      <c r="D18" s="88">
        <v>100</v>
      </c>
      <c r="E18" s="35">
        <v>21</v>
      </c>
      <c r="F18" s="88">
        <v>100</v>
      </c>
      <c r="G18" s="35">
        <v>21</v>
      </c>
      <c r="H18" s="88">
        <v>100</v>
      </c>
      <c r="I18" s="35">
        <v>21</v>
      </c>
      <c r="J18" s="30">
        <v>11</v>
      </c>
      <c r="K18" s="13">
        <v>11</v>
      </c>
      <c r="L18" s="112">
        <v>12</v>
      </c>
      <c r="M18" s="99">
        <v>12</v>
      </c>
      <c r="N18" s="86">
        <f>MIN(E18,G18,I18,K18,M18)</f>
        <v>11</v>
      </c>
      <c r="O18" s="17">
        <f>SUM(M18,K18,I18,G18,E18)</f>
        <v>86</v>
      </c>
      <c r="P18" s="17">
        <f>O18-MAX(M18,K18,I18,G18,E18)</f>
        <v>65</v>
      </c>
    </row>
    <row r="19" spans="1:16" ht="25.5">
      <c r="A19" s="24">
        <f t="shared" si="0"/>
        <v>16</v>
      </c>
      <c r="B19" s="73" t="s">
        <v>92</v>
      </c>
      <c r="C19" s="72" t="s">
        <v>87</v>
      </c>
      <c r="D19" s="18">
        <v>7</v>
      </c>
      <c r="E19" s="13">
        <v>7</v>
      </c>
      <c r="F19" s="12" t="s">
        <v>18</v>
      </c>
      <c r="G19" s="13">
        <v>21</v>
      </c>
      <c r="H19" s="34" t="s">
        <v>28</v>
      </c>
      <c r="I19" s="35">
        <v>21</v>
      </c>
      <c r="J19" s="82">
        <v>100</v>
      </c>
      <c r="K19" s="35">
        <v>21</v>
      </c>
      <c r="L19" s="82">
        <v>100</v>
      </c>
      <c r="M19" s="35">
        <v>21</v>
      </c>
      <c r="N19" s="86">
        <f>MIN(E19,G19,I19,K19,M19)</f>
        <v>7</v>
      </c>
      <c r="O19" s="17">
        <f>SUM(M19,K19,I19,G19,E19)</f>
        <v>91</v>
      </c>
      <c r="P19" s="17">
        <f>O19-MAX(M19,K19,I19,G19,E19)</f>
        <v>70</v>
      </c>
    </row>
    <row r="20" spans="1:16" ht="25.5">
      <c r="A20" s="24">
        <f t="shared" si="0"/>
        <v>17</v>
      </c>
      <c r="B20" s="71" t="s">
        <v>200</v>
      </c>
      <c r="C20" s="20" t="s">
        <v>89</v>
      </c>
      <c r="D20" s="88">
        <v>100</v>
      </c>
      <c r="E20" s="35">
        <v>21</v>
      </c>
      <c r="F20" s="88">
        <v>100</v>
      </c>
      <c r="G20" s="35">
        <v>21</v>
      </c>
      <c r="H20" s="88">
        <v>100</v>
      </c>
      <c r="I20" s="35">
        <v>21</v>
      </c>
      <c r="J20" s="82">
        <v>100</v>
      </c>
      <c r="K20" s="35">
        <v>21</v>
      </c>
      <c r="L20" s="131">
        <v>8</v>
      </c>
      <c r="M20" s="99">
        <v>8</v>
      </c>
      <c r="N20" s="86">
        <f>MIN(E20,G20,I20,K20,M20)</f>
        <v>8</v>
      </c>
      <c r="O20" s="17">
        <f>SUM(M20,K20,I20,G20,E20)</f>
        <v>92</v>
      </c>
      <c r="P20" s="17">
        <f>O20-MAX(M20,K20,I20,G20,E20)</f>
        <v>71</v>
      </c>
    </row>
    <row r="21" spans="1:16" ht="25.5">
      <c r="A21" s="24">
        <f t="shared" si="0"/>
        <v>18</v>
      </c>
      <c r="B21" s="71" t="s">
        <v>201</v>
      </c>
      <c r="C21" s="20" t="s">
        <v>202</v>
      </c>
      <c r="D21" s="88">
        <v>100</v>
      </c>
      <c r="E21" s="35">
        <v>21</v>
      </c>
      <c r="F21" s="88">
        <v>100</v>
      </c>
      <c r="G21" s="35">
        <v>21</v>
      </c>
      <c r="H21" s="88">
        <v>100</v>
      </c>
      <c r="I21" s="35">
        <v>21</v>
      </c>
      <c r="J21" s="88">
        <v>100</v>
      </c>
      <c r="K21" s="35">
        <v>21</v>
      </c>
      <c r="L21" s="112">
        <v>13</v>
      </c>
      <c r="M21" s="99">
        <v>13</v>
      </c>
      <c r="N21" s="86">
        <f>MIN(E21,G21,I21,K21,M21)</f>
        <v>13</v>
      </c>
      <c r="O21" s="17">
        <f>SUM(M21,K21,I21,G21,E21)</f>
        <v>97</v>
      </c>
      <c r="P21" s="17">
        <f>O21-MAX(M21,K21,I21,G21,E21)</f>
        <v>76</v>
      </c>
    </row>
    <row r="22" spans="1:16" ht="25.5">
      <c r="A22" s="24">
        <f t="shared" si="0"/>
        <v>19</v>
      </c>
      <c r="B22" s="71" t="s">
        <v>203</v>
      </c>
      <c r="C22" s="20" t="s">
        <v>204</v>
      </c>
      <c r="D22" s="88">
        <v>100</v>
      </c>
      <c r="E22" s="35">
        <v>21</v>
      </c>
      <c r="F22" s="88">
        <v>100</v>
      </c>
      <c r="G22" s="35">
        <v>21</v>
      </c>
      <c r="H22" s="88">
        <v>100</v>
      </c>
      <c r="I22" s="35">
        <v>21</v>
      </c>
      <c r="J22" s="88">
        <v>100</v>
      </c>
      <c r="K22" s="35">
        <v>21</v>
      </c>
      <c r="L22" s="41">
        <v>16</v>
      </c>
      <c r="M22" s="99">
        <v>16</v>
      </c>
      <c r="N22" s="86">
        <f>MIN(E22,G22,I22,K22,M22)</f>
        <v>16</v>
      </c>
      <c r="O22" s="17">
        <f>SUM(M22,K22,I22,G22,E22)</f>
        <v>100</v>
      </c>
      <c r="P22" s="17">
        <f>O22-MAX(M22,K22,I22,G22,E22)</f>
        <v>79</v>
      </c>
    </row>
    <row r="23" spans="1:16" ht="25.5">
      <c r="A23" s="24">
        <f t="shared" si="0"/>
        <v>20</v>
      </c>
      <c r="B23" s="71" t="s">
        <v>136</v>
      </c>
      <c r="C23" s="20" t="s">
        <v>35</v>
      </c>
      <c r="D23" s="88">
        <v>100</v>
      </c>
      <c r="E23" s="35">
        <v>21</v>
      </c>
      <c r="F23" s="88">
        <v>100</v>
      </c>
      <c r="G23" s="35">
        <v>21</v>
      </c>
      <c r="H23" s="88">
        <v>100</v>
      </c>
      <c r="I23" s="35">
        <v>21</v>
      </c>
      <c r="J23" s="34" t="s">
        <v>28</v>
      </c>
      <c r="K23" s="35">
        <v>21</v>
      </c>
      <c r="L23" s="41">
        <v>17</v>
      </c>
      <c r="M23" s="99">
        <v>17</v>
      </c>
      <c r="N23" s="86">
        <f>MIN(E23,G23,I23,K23,M23)</f>
        <v>17</v>
      </c>
      <c r="O23" s="17">
        <f>SUM(M23,K23,I23,G23,E23)</f>
        <v>101</v>
      </c>
      <c r="P23" s="17">
        <f>O23-MAX(M23,K23,I23,G23,E23)</f>
        <v>80</v>
      </c>
    </row>
    <row r="24" spans="1:16" ht="25.5">
      <c r="A24" s="24">
        <f t="shared" si="0"/>
        <v>21</v>
      </c>
      <c r="B24" s="71" t="s">
        <v>205</v>
      </c>
      <c r="C24" s="20" t="s">
        <v>206</v>
      </c>
      <c r="D24" s="88">
        <v>100</v>
      </c>
      <c r="E24" s="35">
        <v>21</v>
      </c>
      <c r="F24" s="88">
        <v>100</v>
      </c>
      <c r="G24" s="35">
        <v>21</v>
      </c>
      <c r="H24" s="88">
        <v>100</v>
      </c>
      <c r="I24" s="35">
        <v>21</v>
      </c>
      <c r="J24" s="88">
        <v>100</v>
      </c>
      <c r="K24" s="35">
        <v>21</v>
      </c>
      <c r="L24" s="41">
        <v>18</v>
      </c>
      <c r="M24" s="99">
        <v>18</v>
      </c>
      <c r="N24" s="86">
        <f>MIN(E24,G24,I24,K24,M24)</f>
        <v>18</v>
      </c>
      <c r="O24" s="17">
        <f>SUM(M24,K24,I24,G24,E24)</f>
        <v>102</v>
      </c>
      <c r="P24" s="17">
        <f>O24-MAX(M24,K24,I24,G24,E24)</f>
        <v>81</v>
      </c>
    </row>
    <row r="25" spans="1:16" ht="25.5">
      <c r="A25" s="24">
        <f t="shared" si="0"/>
        <v>22</v>
      </c>
      <c r="B25" s="71" t="s">
        <v>207</v>
      </c>
      <c r="C25" s="20" t="s">
        <v>89</v>
      </c>
      <c r="D25" s="88">
        <v>100</v>
      </c>
      <c r="E25" s="35">
        <v>21</v>
      </c>
      <c r="F25" s="88">
        <v>100</v>
      </c>
      <c r="G25" s="35">
        <v>21</v>
      </c>
      <c r="H25" s="88">
        <v>100</v>
      </c>
      <c r="I25" s="35">
        <v>21</v>
      </c>
      <c r="J25" s="88">
        <v>100</v>
      </c>
      <c r="K25" s="35">
        <v>21</v>
      </c>
      <c r="L25" s="41">
        <v>19</v>
      </c>
      <c r="M25" s="99">
        <v>19</v>
      </c>
      <c r="N25" s="86">
        <f>MIN(E25,G25,I25,K25,M25)</f>
        <v>19</v>
      </c>
      <c r="O25" s="17">
        <f>SUM(M25,K25,I25,G25,E25)</f>
        <v>103</v>
      </c>
      <c r="P25" s="17">
        <f>O25-MAX(M25,K25,I25,G25,E25)</f>
        <v>82</v>
      </c>
    </row>
    <row r="26" spans="1:16" ht="25.5">
      <c r="A26" s="24">
        <f t="shared" si="0"/>
        <v>23</v>
      </c>
      <c r="B26" s="71" t="s">
        <v>208</v>
      </c>
      <c r="C26" s="20" t="s">
        <v>209</v>
      </c>
      <c r="D26" s="88">
        <v>100</v>
      </c>
      <c r="E26" s="35">
        <v>21</v>
      </c>
      <c r="F26" s="88">
        <v>100</v>
      </c>
      <c r="G26" s="35">
        <v>21</v>
      </c>
      <c r="H26" s="88">
        <v>100</v>
      </c>
      <c r="I26" s="35">
        <v>21</v>
      </c>
      <c r="J26" s="88">
        <v>100</v>
      </c>
      <c r="K26" s="35">
        <v>21</v>
      </c>
      <c r="L26" s="41">
        <v>20</v>
      </c>
      <c r="M26" s="99">
        <v>20</v>
      </c>
      <c r="N26" s="86">
        <f>MIN(E26,G26,I26,K26,M26)</f>
        <v>20</v>
      </c>
      <c r="O26" s="17">
        <f>SUM(M26,K26,I26,G26,E26)</f>
        <v>104</v>
      </c>
      <c r="P26" s="17">
        <f>O26-MAX(M26,K26,I26,G26,E26)</f>
        <v>83</v>
      </c>
    </row>
    <row r="27" spans="1:16" ht="25.5">
      <c r="A27" s="24">
        <f t="shared" si="0"/>
        <v>24</v>
      </c>
      <c r="B27" s="71" t="s">
        <v>210</v>
      </c>
      <c r="C27" s="20" t="s">
        <v>89</v>
      </c>
      <c r="D27" s="88">
        <v>100</v>
      </c>
      <c r="E27" s="35">
        <v>21</v>
      </c>
      <c r="F27" s="88">
        <v>100</v>
      </c>
      <c r="G27" s="35">
        <v>21</v>
      </c>
      <c r="H27" s="88">
        <v>100</v>
      </c>
      <c r="I27" s="35">
        <v>21</v>
      </c>
      <c r="J27" s="88">
        <v>100</v>
      </c>
      <c r="K27" s="35">
        <v>21</v>
      </c>
      <c r="L27" s="45">
        <v>21</v>
      </c>
      <c r="M27" s="99">
        <v>21</v>
      </c>
      <c r="N27" s="86">
        <f>MIN(E27,G27,I27,K27,M27)</f>
        <v>21</v>
      </c>
      <c r="O27" s="17">
        <f>SUM(M27,K27,I27,G27,E27)</f>
        <v>105</v>
      </c>
      <c r="P27" s="17">
        <f>O27-MAX(M27,K27,I27,G27,E27)</f>
        <v>84</v>
      </c>
    </row>
    <row r="28" spans="1:16" ht="25.5">
      <c r="A28" s="24">
        <f t="shared" si="0"/>
        <v>25</v>
      </c>
      <c r="B28" s="71" t="s">
        <v>211</v>
      </c>
      <c r="C28" s="20" t="s">
        <v>212</v>
      </c>
      <c r="D28" s="88">
        <v>100</v>
      </c>
      <c r="E28" s="35">
        <v>21</v>
      </c>
      <c r="F28" s="88">
        <v>100</v>
      </c>
      <c r="G28" s="35">
        <v>21</v>
      </c>
      <c r="H28" s="88">
        <v>100</v>
      </c>
      <c r="I28" s="35">
        <v>21</v>
      </c>
      <c r="J28" s="88">
        <v>100</v>
      </c>
      <c r="K28" s="35">
        <v>21</v>
      </c>
      <c r="L28" s="45">
        <v>22</v>
      </c>
      <c r="M28" s="99">
        <v>21</v>
      </c>
      <c r="N28" s="86">
        <f>MIN(E28,G28,I28,K28,M28)</f>
        <v>21</v>
      </c>
      <c r="O28" s="17">
        <f>SUM(M28,K28,I28,G28,E28)</f>
        <v>105</v>
      </c>
      <c r="P28" s="17">
        <f>O28-MAX(M28,K28,I28,G28,E28)</f>
        <v>84</v>
      </c>
    </row>
    <row r="29" spans="1:16" ht="25.5">
      <c r="A29" s="24">
        <f t="shared" si="0"/>
        <v>26</v>
      </c>
      <c r="B29" s="71" t="s">
        <v>213</v>
      </c>
      <c r="C29" s="20" t="s">
        <v>212</v>
      </c>
      <c r="D29" s="88">
        <v>100</v>
      </c>
      <c r="E29" s="35">
        <v>21</v>
      </c>
      <c r="F29" s="88">
        <v>100</v>
      </c>
      <c r="G29" s="35">
        <v>21</v>
      </c>
      <c r="H29" s="88">
        <v>100</v>
      </c>
      <c r="I29" s="35">
        <v>21</v>
      </c>
      <c r="J29" s="88">
        <v>100</v>
      </c>
      <c r="K29" s="35">
        <v>21</v>
      </c>
      <c r="L29" s="45">
        <v>23</v>
      </c>
      <c r="M29" s="99">
        <v>21</v>
      </c>
      <c r="N29" s="86">
        <f>MIN(E29,G29,I29,K29,M29)</f>
        <v>21</v>
      </c>
      <c r="O29" s="17">
        <f>SUM(M29,K29,I29,G29,E29)</f>
        <v>105</v>
      </c>
      <c r="P29" s="17">
        <f>O29-MAX(M29,K29,I29,G29,E29)</f>
        <v>84</v>
      </c>
    </row>
  </sheetData>
  <sheetProtection/>
  <mergeCells count="7">
    <mergeCell ref="A1:C2"/>
    <mergeCell ref="D1:I1"/>
    <mergeCell ref="J1:K2"/>
    <mergeCell ref="L1:M2"/>
    <mergeCell ref="D2:E2"/>
    <mergeCell ref="F2:G2"/>
    <mergeCell ref="H2:I2"/>
  </mergeCells>
  <printOptions/>
  <pageMargins left="1.22" right="0.65" top="0.83" bottom="0.58" header="0.5" footer="0.17"/>
  <pageSetup horizontalDpi="600" verticalDpi="600" orientation="landscape" paperSize="9" r:id="rId1"/>
  <headerFooter alignWithMargins="0">
    <oddFooter xml:space="preserve">&amp;L&amp;"Times New Roman,обычный"Космачева Елена Ремовна&amp;C&amp;F   &amp;A&amp;R&amp;D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63"/>
  <sheetViews>
    <sheetView zoomScale="140" zoomScaleNormal="140" zoomScalePageLayoutView="0" workbookViewId="0" topLeftCell="A1">
      <selection activeCell="P44" sqref="P44"/>
    </sheetView>
  </sheetViews>
  <sheetFormatPr defaultColWidth="9.00390625" defaultRowHeight="12.75"/>
  <cols>
    <col min="1" max="1" width="6.25390625" style="42" customWidth="1"/>
    <col min="2" max="2" width="21.75390625" style="42" customWidth="1"/>
    <col min="3" max="3" width="7.00390625" style="63" customWidth="1"/>
    <col min="4" max="4" width="5.625" style="63" customWidth="1"/>
    <col min="5" max="5" width="5.75390625" style="42" customWidth="1"/>
    <col min="6" max="6" width="6.125" style="42" customWidth="1"/>
    <col min="7" max="7" width="5.375" style="42" customWidth="1"/>
    <col min="8" max="8" width="5.625" style="63" customWidth="1"/>
    <col min="9" max="10" width="5.75390625" style="42" customWidth="1"/>
    <col min="11" max="11" width="6.25390625" style="42" customWidth="1"/>
    <col min="12" max="12" width="5.625" style="42" customWidth="1"/>
    <col min="13" max="13" width="6.25390625" style="42" customWidth="1"/>
    <col min="14" max="14" width="5.75390625" style="42" customWidth="1"/>
    <col min="15" max="15" width="9.75390625" style="63" hidden="1" customWidth="1"/>
    <col min="16" max="16" width="11.25390625" style="63" customWidth="1"/>
    <col min="17" max="16384" width="9.125" style="42" customWidth="1"/>
  </cols>
  <sheetData>
    <row r="1" spans="1:16" ht="39" customHeight="1" thickBot="1">
      <c r="A1" s="116" t="s">
        <v>168</v>
      </c>
      <c r="B1" s="117"/>
      <c r="C1" s="118"/>
      <c r="D1" s="122" t="s">
        <v>56</v>
      </c>
      <c r="E1" s="123"/>
      <c r="F1" s="123"/>
      <c r="G1" s="123"/>
      <c r="H1" s="123"/>
      <c r="I1" s="124"/>
      <c r="J1" s="125" t="s">
        <v>157</v>
      </c>
      <c r="K1" s="126"/>
      <c r="L1" s="125" t="s">
        <v>158</v>
      </c>
      <c r="M1" s="126"/>
      <c r="N1" s="77"/>
      <c r="O1" s="61"/>
      <c r="P1" s="62"/>
    </row>
    <row r="2" spans="1:15" ht="39" customHeight="1" thickBot="1">
      <c r="A2" s="119"/>
      <c r="B2" s="120"/>
      <c r="C2" s="121"/>
      <c r="D2" s="122" t="s">
        <v>42</v>
      </c>
      <c r="E2" s="123"/>
      <c r="F2" s="122" t="s">
        <v>43</v>
      </c>
      <c r="G2" s="124"/>
      <c r="H2" s="122" t="s">
        <v>44</v>
      </c>
      <c r="I2" s="124"/>
      <c r="J2" s="127"/>
      <c r="K2" s="128"/>
      <c r="L2" s="127"/>
      <c r="M2" s="128"/>
      <c r="N2" s="77"/>
      <c r="O2" s="61"/>
    </row>
    <row r="3" spans="1:16" s="63" customFormat="1" ht="39" thickBot="1">
      <c r="A3" s="21" t="s">
        <v>0</v>
      </c>
      <c r="B3" s="22" t="s">
        <v>1</v>
      </c>
      <c r="C3" s="15" t="s">
        <v>9</v>
      </c>
      <c r="D3" s="5" t="s">
        <v>2</v>
      </c>
      <c r="E3" s="8" t="s">
        <v>3</v>
      </c>
      <c r="F3" s="5" t="s">
        <v>2</v>
      </c>
      <c r="G3" s="8" t="s">
        <v>3</v>
      </c>
      <c r="H3" s="5" t="s">
        <v>2</v>
      </c>
      <c r="I3" s="8" t="s">
        <v>3</v>
      </c>
      <c r="J3" s="5" t="s">
        <v>2</v>
      </c>
      <c r="K3" s="40" t="s">
        <v>3</v>
      </c>
      <c r="L3" s="5" t="s">
        <v>2</v>
      </c>
      <c r="M3" s="8" t="s">
        <v>3</v>
      </c>
      <c r="N3" s="76" t="s">
        <v>116</v>
      </c>
      <c r="O3" s="26" t="s">
        <v>49</v>
      </c>
      <c r="P3" s="26" t="s">
        <v>29</v>
      </c>
    </row>
    <row r="4" spans="1:16" ht="12.75" customHeight="1">
      <c r="A4" s="47">
        <f>1</f>
        <v>1</v>
      </c>
      <c r="B4" s="43" t="s">
        <v>60</v>
      </c>
      <c r="C4" s="44">
        <v>1997</v>
      </c>
      <c r="D4" s="45">
        <v>3</v>
      </c>
      <c r="E4" s="64">
        <v>3</v>
      </c>
      <c r="F4" s="2">
        <v>2</v>
      </c>
      <c r="G4" s="64">
        <v>2</v>
      </c>
      <c r="H4" s="45">
        <v>2</v>
      </c>
      <c r="I4" s="64">
        <v>2</v>
      </c>
      <c r="J4" s="101">
        <v>2</v>
      </c>
      <c r="K4" s="46">
        <v>2</v>
      </c>
      <c r="L4" s="96">
        <v>1</v>
      </c>
      <c r="M4" s="46">
        <v>1</v>
      </c>
      <c r="N4" s="86">
        <f>MIN(E4,G4,I4,K4,M4)</f>
        <v>1</v>
      </c>
      <c r="O4" s="17">
        <f>SUM(M4,K4,I4,G4,E4)</f>
        <v>10</v>
      </c>
      <c r="P4" s="17">
        <f>O4-MAX(M4,K4,I4,G4,E4)</f>
        <v>7</v>
      </c>
    </row>
    <row r="5" spans="1:16" ht="12.75" customHeight="1">
      <c r="A5" s="47">
        <f aca="true" t="shared" si="0" ref="A5:A37">A4+1</f>
        <v>2</v>
      </c>
      <c r="B5" s="43" t="s">
        <v>62</v>
      </c>
      <c r="C5" s="44">
        <v>1998</v>
      </c>
      <c r="D5" s="45">
        <v>2</v>
      </c>
      <c r="E5" s="64">
        <v>2</v>
      </c>
      <c r="F5" s="45">
        <v>1</v>
      </c>
      <c r="G5" s="64">
        <v>1</v>
      </c>
      <c r="H5" s="45">
        <v>4</v>
      </c>
      <c r="I5" s="64">
        <v>4</v>
      </c>
      <c r="J5" s="101">
        <v>1</v>
      </c>
      <c r="K5" s="46">
        <v>1</v>
      </c>
      <c r="L5" s="96">
        <v>7</v>
      </c>
      <c r="M5" s="46">
        <v>7</v>
      </c>
      <c r="N5" s="86">
        <f>MIN(E5,G5,I5,K5,M5)</f>
        <v>1</v>
      </c>
      <c r="O5" s="17">
        <f>SUM(M5,K5,I5,G5,E5)</f>
        <v>15</v>
      </c>
      <c r="P5" s="17">
        <f>O5-MAX(M5,K5,I5,G5,E5)</f>
        <v>8</v>
      </c>
    </row>
    <row r="6" spans="1:16" ht="12.75" customHeight="1">
      <c r="A6" s="47">
        <f t="shared" si="0"/>
        <v>3</v>
      </c>
      <c r="B6" s="43" t="s">
        <v>57</v>
      </c>
      <c r="C6" s="44">
        <v>1997</v>
      </c>
      <c r="D6" s="2">
        <v>1</v>
      </c>
      <c r="E6" s="64">
        <v>1</v>
      </c>
      <c r="F6" s="2">
        <v>23</v>
      </c>
      <c r="G6" s="64">
        <v>23</v>
      </c>
      <c r="H6" s="45">
        <v>1</v>
      </c>
      <c r="I6" s="64">
        <v>1</v>
      </c>
      <c r="J6" s="113">
        <v>4</v>
      </c>
      <c r="K6" s="46">
        <v>4</v>
      </c>
      <c r="L6" s="96">
        <v>10</v>
      </c>
      <c r="M6" s="46">
        <v>10</v>
      </c>
      <c r="N6" s="86">
        <f>MIN(E6,G6,I6,K6,M6)</f>
        <v>1</v>
      </c>
      <c r="O6" s="17">
        <f>SUM(M6,K6,I6,G6,E6)</f>
        <v>39</v>
      </c>
      <c r="P6" s="17">
        <f>O6-MAX(M6,K6,I6,G6,E6)</f>
        <v>16</v>
      </c>
    </row>
    <row r="7" spans="1:16" ht="12.75" customHeight="1">
      <c r="A7" s="47">
        <f t="shared" si="0"/>
        <v>4</v>
      </c>
      <c r="B7" s="43" t="s">
        <v>17</v>
      </c>
      <c r="C7" s="44">
        <v>1999</v>
      </c>
      <c r="D7" s="45">
        <v>4</v>
      </c>
      <c r="E7" s="64">
        <v>4</v>
      </c>
      <c r="F7" s="30">
        <v>3</v>
      </c>
      <c r="G7" s="64">
        <v>3</v>
      </c>
      <c r="H7" s="45">
        <v>14</v>
      </c>
      <c r="I7" s="64">
        <v>14</v>
      </c>
      <c r="J7" s="113">
        <v>8</v>
      </c>
      <c r="K7" s="46">
        <v>8</v>
      </c>
      <c r="L7" s="96">
        <v>2</v>
      </c>
      <c r="M7" s="46">
        <v>2</v>
      </c>
      <c r="N7" s="86">
        <f>MIN(E7,G7,I7,K7,M7)</f>
        <v>2</v>
      </c>
      <c r="O7" s="17">
        <f>SUM(M7,K7,I7,G7,E7)</f>
        <v>31</v>
      </c>
      <c r="P7" s="17">
        <f>O7-MAX(M7,K7,I7,G7,E7)</f>
        <v>17</v>
      </c>
    </row>
    <row r="8" spans="1:16" ht="12.75" customHeight="1">
      <c r="A8" s="47">
        <f t="shared" si="0"/>
        <v>5</v>
      </c>
      <c r="B8" s="43" t="s">
        <v>14</v>
      </c>
      <c r="C8" s="44">
        <v>1998</v>
      </c>
      <c r="D8" s="45">
        <v>5</v>
      </c>
      <c r="E8" s="64">
        <v>5</v>
      </c>
      <c r="F8" s="2">
        <v>9</v>
      </c>
      <c r="G8" s="64">
        <v>9</v>
      </c>
      <c r="H8" s="45">
        <v>3</v>
      </c>
      <c r="I8" s="64">
        <v>3</v>
      </c>
      <c r="J8" s="113">
        <v>7</v>
      </c>
      <c r="K8" s="46">
        <v>7</v>
      </c>
      <c r="L8" s="96">
        <v>4</v>
      </c>
      <c r="M8" s="46">
        <v>4</v>
      </c>
      <c r="N8" s="86">
        <f>MIN(E8,G8,I8,K8,M8)</f>
        <v>3</v>
      </c>
      <c r="O8" s="17">
        <f>SUM(M8,K8,I8,G8,E8)</f>
        <v>28</v>
      </c>
      <c r="P8" s="17">
        <f>O8-MAX(M8,K8,I8,G8,E8)</f>
        <v>19</v>
      </c>
    </row>
    <row r="9" spans="1:16" ht="12.75" customHeight="1">
      <c r="A9" s="47">
        <f t="shared" si="0"/>
        <v>6</v>
      </c>
      <c r="B9" s="43" t="s">
        <v>61</v>
      </c>
      <c r="C9" s="44">
        <v>1998</v>
      </c>
      <c r="D9" s="45">
        <v>6</v>
      </c>
      <c r="E9" s="64">
        <v>6</v>
      </c>
      <c r="F9" s="2">
        <v>5</v>
      </c>
      <c r="G9" s="64">
        <v>5</v>
      </c>
      <c r="H9" s="45">
        <v>6</v>
      </c>
      <c r="I9" s="64">
        <v>6</v>
      </c>
      <c r="J9" s="113">
        <v>12</v>
      </c>
      <c r="K9" s="46">
        <v>12</v>
      </c>
      <c r="L9" s="96">
        <v>3</v>
      </c>
      <c r="M9" s="46">
        <v>3</v>
      </c>
      <c r="N9" s="86">
        <f>MIN(E9,G9,I9,K9,M9)</f>
        <v>3</v>
      </c>
      <c r="O9" s="17">
        <f>SUM(M9,K9,I9,G9,E9)</f>
        <v>32</v>
      </c>
      <c r="P9" s="17">
        <f>O9-MAX(M9,K9,I9,G9,E9)</f>
        <v>20</v>
      </c>
    </row>
    <row r="10" spans="1:16" ht="12.75" customHeight="1">
      <c r="A10" s="47">
        <f t="shared" si="0"/>
        <v>7</v>
      </c>
      <c r="B10" s="48" t="s">
        <v>59</v>
      </c>
      <c r="C10" s="49">
        <v>1999</v>
      </c>
      <c r="D10" s="45">
        <v>7</v>
      </c>
      <c r="E10" s="64">
        <v>7</v>
      </c>
      <c r="F10" s="45">
        <v>8</v>
      </c>
      <c r="G10" s="64">
        <v>8</v>
      </c>
      <c r="H10" s="45">
        <v>7</v>
      </c>
      <c r="I10" s="64">
        <v>7</v>
      </c>
      <c r="J10" s="113">
        <v>3</v>
      </c>
      <c r="K10" s="46">
        <v>3</v>
      </c>
      <c r="L10" s="96">
        <v>5</v>
      </c>
      <c r="M10" s="46">
        <v>5</v>
      </c>
      <c r="N10" s="86">
        <f>MIN(E10,G10,I10,K10,M10)</f>
        <v>3</v>
      </c>
      <c r="O10" s="17">
        <f>SUM(M10,K10,I10,G10,E10)</f>
        <v>30</v>
      </c>
      <c r="P10" s="17">
        <f>O10-MAX(M10,K10,I10,G10,E10)</f>
        <v>22</v>
      </c>
    </row>
    <row r="11" spans="1:16" ht="12.75" customHeight="1">
      <c r="A11" s="47">
        <f t="shared" si="0"/>
        <v>8</v>
      </c>
      <c r="B11" s="43" t="s">
        <v>58</v>
      </c>
      <c r="C11" s="44">
        <v>1998</v>
      </c>
      <c r="D11" s="45">
        <v>11</v>
      </c>
      <c r="E11" s="64">
        <v>11</v>
      </c>
      <c r="F11" s="41">
        <v>4</v>
      </c>
      <c r="G11" s="64">
        <v>4</v>
      </c>
      <c r="H11" s="2">
        <v>5</v>
      </c>
      <c r="I11" s="64">
        <v>5</v>
      </c>
      <c r="J11" s="113">
        <v>5</v>
      </c>
      <c r="K11" s="46">
        <v>5</v>
      </c>
      <c r="L11" s="108">
        <v>26</v>
      </c>
      <c r="M11" s="46">
        <v>26</v>
      </c>
      <c r="N11" s="86">
        <f>MIN(E11,G11,I11,K11,M11)</f>
        <v>4</v>
      </c>
      <c r="O11" s="17">
        <f>SUM(M11,K11,I11,G11,E11)</f>
        <v>51</v>
      </c>
      <c r="P11" s="17">
        <f>O11-MAX(M11,K11,I11,G11,E11)</f>
        <v>25</v>
      </c>
    </row>
    <row r="12" spans="1:16" ht="12.75" customHeight="1">
      <c r="A12" s="47">
        <f t="shared" si="0"/>
        <v>9</v>
      </c>
      <c r="B12" s="43" t="s">
        <v>99</v>
      </c>
      <c r="C12" s="44">
        <v>1998</v>
      </c>
      <c r="D12" s="45">
        <v>8</v>
      </c>
      <c r="E12" s="64">
        <v>8</v>
      </c>
      <c r="F12" s="2">
        <v>7</v>
      </c>
      <c r="G12" s="64">
        <v>7</v>
      </c>
      <c r="H12" s="45">
        <v>9</v>
      </c>
      <c r="I12" s="64">
        <v>9</v>
      </c>
      <c r="J12" s="108">
        <v>11</v>
      </c>
      <c r="K12" s="64">
        <v>11</v>
      </c>
      <c r="L12" s="96">
        <v>6</v>
      </c>
      <c r="M12" s="46">
        <v>6</v>
      </c>
      <c r="N12" s="86">
        <f>MIN(E12,G12,I12,K12,M12)</f>
        <v>6</v>
      </c>
      <c r="O12" s="17">
        <f>SUM(M12,K12,I12,G12,E12)</f>
        <v>41</v>
      </c>
      <c r="P12" s="17">
        <f>O12-MAX(M12,K12,I12,G12,E12)</f>
        <v>30</v>
      </c>
    </row>
    <row r="13" spans="1:16" ht="12.75" customHeight="1">
      <c r="A13" s="47">
        <f t="shared" si="0"/>
        <v>10</v>
      </c>
      <c r="B13" s="43" t="s">
        <v>115</v>
      </c>
      <c r="C13" s="44">
        <v>1998</v>
      </c>
      <c r="D13" s="45">
        <v>9</v>
      </c>
      <c r="E13" s="64">
        <v>9</v>
      </c>
      <c r="F13" s="2">
        <v>6</v>
      </c>
      <c r="G13" s="64">
        <v>6</v>
      </c>
      <c r="H13" s="2">
        <v>8</v>
      </c>
      <c r="I13" s="64">
        <v>8</v>
      </c>
      <c r="J13" s="113">
        <v>10</v>
      </c>
      <c r="K13" s="46">
        <v>10</v>
      </c>
      <c r="L13" s="108">
        <v>17</v>
      </c>
      <c r="M13" s="46">
        <v>17</v>
      </c>
      <c r="N13" s="86">
        <f>MIN(E13,G13,I13,K13,M13)</f>
        <v>6</v>
      </c>
      <c r="O13" s="17">
        <f>SUM(M13,K13,I13,G13,E13)</f>
        <v>50</v>
      </c>
      <c r="P13" s="17">
        <f>O13-MAX(M13,K13,I13,G13,E13)</f>
        <v>33</v>
      </c>
    </row>
    <row r="14" spans="1:19" ht="12.75" customHeight="1">
      <c r="A14" s="47">
        <f t="shared" si="0"/>
        <v>11</v>
      </c>
      <c r="B14" s="43" t="s">
        <v>100</v>
      </c>
      <c r="C14" s="44">
        <v>1998</v>
      </c>
      <c r="D14" s="2">
        <v>13</v>
      </c>
      <c r="E14" s="64">
        <v>13</v>
      </c>
      <c r="F14" s="45">
        <v>11</v>
      </c>
      <c r="G14" s="64">
        <v>11</v>
      </c>
      <c r="H14" s="45">
        <v>17</v>
      </c>
      <c r="I14" s="64">
        <v>17</v>
      </c>
      <c r="J14" s="113">
        <v>13</v>
      </c>
      <c r="K14" s="46">
        <v>13</v>
      </c>
      <c r="L14" s="96">
        <v>8</v>
      </c>
      <c r="M14" s="46">
        <v>8</v>
      </c>
      <c r="N14" s="86">
        <f>MIN(E14,G14,I14,K14,M14)</f>
        <v>8</v>
      </c>
      <c r="O14" s="17">
        <f>SUM(M14,K14,I14,G14,E14)</f>
        <v>62</v>
      </c>
      <c r="P14" s="17">
        <f>O14-MAX(M14,K14,I14,G14,E14)</f>
        <v>45</v>
      </c>
      <c r="R14" s="90"/>
      <c r="S14" s="91"/>
    </row>
    <row r="15" spans="1:19" ht="12.75" customHeight="1">
      <c r="A15" s="47">
        <f t="shared" si="0"/>
        <v>12</v>
      </c>
      <c r="B15" s="43" t="s">
        <v>101</v>
      </c>
      <c r="C15" s="44">
        <v>1998</v>
      </c>
      <c r="D15" s="45">
        <v>14</v>
      </c>
      <c r="E15" s="64">
        <v>14</v>
      </c>
      <c r="F15" s="41">
        <v>12</v>
      </c>
      <c r="G15" s="64">
        <v>12</v>
      </c>
      <c r="H15" s="45">
        <v>10</v>
      </c>
      <c r="I15" s="64">
        <v>10</v>
      </c>
      <c r="J15" s="108">
        <v>19</v>
      </c>
      <c r="K15" s="64">
        <v>19</v>
      </c>
      <c r="L15" s="96">
        <v>9</v>
      </c>
      <c r="M15" s="46">
        <v>9</v>
      </c>
      <c r="N15" s="86">
        <f>MIN(E15,G15,I15,K15,M15)</f>
        <v>9</v>
      </c>
      <c r="O15" s="17">
        <f>SUM(M15,K15,I15,G15,E15)</f>
        <v>64</v>
      </c>
      <c r="P15" s="17">
        <f>O15-MAX(M15,K15,I15,G15,E15)</f>
        <v>45</v>
      </c>
      <c r="R15" s="90"/>
      <c r="S15" s="91"/>
    </row>
    <row r="16" spans="1:19" ht="12.75" customHeight="1">
      <c r="A16" s="47">
        <f t="shared" si="0"/>
        <v>13</v>
      </c>
      <c r="B16" s="43" t="s">
        <v>65</v>
      </c>
      <c r="C16" s="44">
        <v>1998</v>
      </c>
      <c r="D16" s="45">
        <v>16</v>
      </c>
      <c r="E16" s="64">
        <v>16</v>
      </c>
      <c r="F16" s="45">
        <v>10</v>
      </c>
      <c r="G16" s="64">
        <v>10</v>
      </c>
      <c r="H16" s="45">
        <v>12</v>
      </c>
      <c r="I16" s="64">
        <v>12</v>
      </c>
      <c r="J16" s="108">
        <v>18</v>
      </c>
      <c r="K16" s="64">
        <v>18</v>
      </c>
      <c r="L16" s="108">
        <v>13</v>
      </c>
      <c r="M16" s="46">
        <v>13</v>
      </c>
      <c r="N16" s="86">
        <f>MIN(E16,G16,I16,K16,M16)</f>
        <v>10</v>
      </c>
      <c r="O16" s="17">
        <f>SUM(M16,K16,I16,G16,E16)</f>
        <v>69</v>
      </c>
      <c r="P16" s="17">
        <f>O16-MAX(M16,K16,I16,G16,E16)</f>
        <v>51</v>
      </c>
      <c r="R16" s="90"/>
      <c r="S16" s="91"/>
    </row>
    <row r="17" spans="1:19" s="65" customFormat="1" ht="12.75" customHeight="1">
      <c r="A17" s="50">
        <f t="shared" si="0"/>
        <v>14</v>
      </c>
      <c r="B17" s="43" t="s">
        <v>66</v>
      </c>
      <c r="C17" s="44">
        <v>1997</v>
      </c>
      <c r="D17" s="2">
        <v>12</v>
      </c>
      <c r="E17" s="64">
        <v>12</v>
      </c>
      <c r="F17" s="2">
        <v>15</v>
      </c>
      <c r="G17" s="64">
        <v>15</v>
      </c>
      <c r="H17" s="45">
        <v>21</v>
      </c>
      <c r="I17" s="64">
        <v>21</v>
      </c>
      <c r="J17" s="113">
        <v>9</v>
      </c>
      <c r="K17" s="46">
        <v>9</v>
      </c>
      <c r="L17" s="108">
        <v>33</v>
      </c>
      <c r="M17" s="46">
        <v>31</v>
      </c>
      <c r="N17" s="86">
        <f>MIN(E17,G17,I17,K17,M17)</f>
        <v>9</v>
      </c>
      <c r="O17" s="17">
        <f>SUM(M17,K17,I17,G17,E17)</f>
        <v>88</v>
      </c>
      <c r="P17" s="17">
        <f>O17-MAX(M17,K17,I17,G17,E17)</f>
        <v>57</v>
      </c>
      <c r="R17" s="90"/>
      <c r="S17" s="91"/>
    </row>
    <row r="18" spans="1:19" ht="12.75" customHeight="1">
      <c r="A18" s="47">
        <f t="shared" si="0"/>
        <v>15</v>
      </c>
      <c r="B18" s="43" t="s">
        <v>64</v>
      </c>
      <c r="C18" s="44">
        <v>1999</v>
      </c>
      <c r="D18" s="45">
        <v>17</v>
      </c>
      <c r="E18" s="64">
        <v>17</v>
      </c>
      <c r="F18" s="45">
        <v>29</v>
      </c>
      <c r="G18" s="64">
        <v>29</v>
      </c>
      <c r="H18" s="45">
        <v>11</v>
      </c>
      <c r="I18" s="64">
        <v>11</v>
      </c>
      <c r="J18" s="108">
        <v>15</v>
      </c>
      <c r="K18" s="46">
        <v>15</v>
      </c>
      <c r="L18" s="108">
        <v>18</v>
      </c>
      <c r="M18" s="46">
        <v>18</v>
      </c>
      <c r="N18" s="86">
        <f>MIN(E18,G18,I18,K18,M18)</f>
        <v>11</v>
      </c>
      <c r="O18" s="17">
        <f>SUM(M18,K18,I18,G18,E18)</f>
        <v>90</v>
      </c>
      <c r="P18" s="17">
        <f>O18-MAX(M18,K18,I18,G18,E18)</f>
        <v>61</v>
      </c>
      <c r="R18" s="77"/>
      <c r="S18" s="91"/>
    </row>
    <row r="19" spans="1:19" ht="12.75" customHeight="1">
      <c r="A19" s="47">
        <f t="shared" si="0"/>
        <v>16</v>
      </c>
      <c r="B19" s="43" t="s">
        <v>102</v>
      </c>
      <c r="C19" s="44">
        <v>2000</v>
      </c>
      <c r="D19" s="45">
        <v>19</v>
      </c>
      <c r="E19" s="64">
        <v>19</v>
      </c>
      <c r="F19" s="45">
        <v>14</v>
      </c>
      <c r="G19" s="64">
        <v>14</v>
      </c>
      <c r="H19" s="2">
        <v>13</v>
      </c>
      <c r="I19" s="64">
        <v>13</v>
      </c>
      <c r="J19" s="108">
        <v>16</v>
      </c>
      <c r="K19" s="64">
        <v>16</v>
      </c>
      <c r="L19" s="108">
        <v>30</v>
      </c>
      <c r="M19" s="46">
        <v>30</v>
      </c>
      <c r="N19" s="86">
        <f>MIN(E19,G19,I19,K19,M19)</f>
        <v>13</v>
      </c>
      <c r="O19" s="17">
        <f>SUM(M19,K19,I19,G19,E19)</f>
        <v>92</v>
      </c>
      <c r="P19" s="17">
        <f>O19-MAX(M19,K19,I19,G19,E19)</f>
        <v>62</v>
      </c>
      <c r="R19" s="90"/>
      <c r="S19" s="91"/>
    </row>
    <row r="20" spans="1:16" ht="12.75" customHeight="1">
      <c r="A20" s="47">
        <f t="shared" si="0"/>
        <v>17</v>
      </c>
      <c r="B20" s="43" t="s">
        <v>67</v>
      </c>
      <c r="C20" s="44">
        <v>1999</v>
      </c>
      <c r="D20" s="2">
        <v>15</v>
      </c>
      <c r="E20" s="64">
        <v>15</v>
      </c>
      <c r="F20" s="45">
        <v>16</v>
      </c>
      <c r="G20" s="64">
        <v>16</v>
      </c>
      <c r="H20" s="45">
        <v>15</v>
      </c>
      <c r="I20" s="64">
        <v>15</v>
      </c>
      <c r="J20" s="108">
        <v>17</v>
      </c>
      <c r="K20" s="64">
        <v>17</v>
      </c>
      <c r="L20" s="108">
        <v>24</v>
      </c>
      <c r="M20" s="46">
        <v>24</v>
      </c>
      <c r="N20" s="86">
        <f>MIN(E20,G20,I20,K20,M20)</f>
        <v>15</v>
      </c>
      <c r="O20" s="17">
        <f>SUM(M20,K20,I20,G20,E20)</f>
        <v>87</v>
      </c>
      <c r="P20" s="17">
        <f>O20-MAX(M20,K20,I20,G20,E20)</f>
        <v>63</v>
      </c>
    </row>
    <row r="21" spans="1:16" ht="12.75" customHeight="1">
      <c r="A21" s="47">
        <f t="shared" si="0"/>
        <v>18</v>
      </c>
      <c r="B21" s="43" t="s">
        <v>71</v>
      </c>
      <c r="C21" s="44">
        <v>2000</v>
      </c>
      <c r="D21" s="45">
        <v>10</v>
      </c>
      <c r="E21" s="64">
        <v>10</v>
      </c>
      <c r="F21" s="45">
        <v>13</v>
      </c>
      <c r="G21" s="64">
        <v>13</v>
      </c>
      <c r="H21" s="45">
        <v>25</v>
      </c>
      <c r="I21" s="64">
        <v>25</v>
      </c>
      <c r="J21" s="2">
        <v>29</v>
      </c>
      <c r="K21" s="64">
        <v>29</v>
      </c>
      <c r="L21" s="108">
        <v>16</v>
      </c>
      <c r="M21" s="46">
        <v>16</v>
      </c>
      <c r="N21" s="86">
        <f>MIN(E21,G21,I21,K21,M21)</f>
        <v>10</v>
      </c>
      <c r="O21" s="17">
        <f>SUM(M21,K21,I21,G21,E21)</f>
        <v>93</v>
      </c>
      <c r="P21" s="17">
        <f>O21-MAX(M21,K21,I21,G21,E21)</f>
        <v>64</v>
      </c>
    </row>
    <row r="22" spans="1:16" ht="12.75" customHeight="1">
      <c r="A22" s="47">
        <f t="shared" si="0"/>
        <v>19</v>
      </c>
      <c r="B22" s="43" t="s">
        <v>63</v>
      </c>
      <c r="C22" s="44">
        <v>1999</v>
      </c>
      <c r="D22" s="45">
        <v>25</v>
      </c>
      <c r="E22" s="64">
        <v>25</v>
      </c>
      <c r="F22" s="133" t="s">
        <v>114</v>
      </c>
      <c r="G22" s="75">
        <v>31</v>
      </c>
      <c r="H22" s="45">
        <v>16</v>
      </c>
      <c r="I22" s="64">
        <v>16</v>
      </c>
      <c r="J22" s="113">
        <v>14</v>
      </c>
      <c r="K22" s="46">
        <v>14</v>
      </c>
      <c r="L22" s="108">
        <v>12</v>
      </c>
      <c r="M22" s="46">
        <v>12</v>
      </c>
      <c r="N22" s="86">
        <f>MIN(E22,G22,I22,K22,M22)</f>
        <v>12</v>
      </c>
      <c r="O22" s="17">
        <f>SUM(M22,K22,I22,G22,E22)</f>
        <v>98</v>
      </c>
      <c r="P22" s="17">
        <f>O22-MAX(M22,K22,I22,G22,E22)</f>
        <v>67</v>
      </c>
    </row>
    <row r="23" spans="1:16" ht="12.75" customHeight="1">
      <c r="A23" s="47">
        <f t="shared" si="0"/>
        <v>20</v>
      </c>
      <c r="B23" s="43" t="s">
        <v>74</v>
      </c>
      <c r="C23" s="44">
        <v>2000</v>
      </c>
      <c r="D23" s="2">
        <v>21</v>
      </c>
      <c r="E23" s="64">
        <v>21</v>
      </c>
      <c r="F23" s="34" t="s">
        <v>28</v>
      </c>
      <c r="G23" s="74">
        <v>31</v>
      </c>
      <c r="H23" s="34" t="s">
        <v>28</v>
      </c>
      <c r="I23" s="74">
        <v>31</v>
      </c>
      <c r="J23" s="2">
        <v>39</v>
      </c>
      <c r="K23" s="64">
        <v>31</v>
      </c>
      <c r="L23" s="2"/>
      <c r="M23" s="64"/>
      <c r="N23" s="86">
        <f>MIN(E23,G23,I23,K23,M23)</f>
        <v>21</v>
      </c>
      <c r="O23" s="17">
        <f>SUM(M23,K23,I23,G23,E23)</f>
        <v>114</v>
      </c>
      <c r="P23" s="17">
        <f>O23-MAX(M23,K23,I23,G23,E23)</f>
        <v>83</v>
      </c>
    </row>
    <row r="24" spans="1:16" ht="12.75" customHeight="1">
      <c r="A24" s="47">
        <f t="shared" si="0"/>
        <v>21</v>
      </c>
      <c r="B24" s="43" t="s">
        <v>46</v>
      </c>
      <c r="C24" s="44">
        <v>1997</v>
      </c>
      <c r="D24" s="2">
        <v>24</v>
      </c>
      <c r="E24" s="64">
        <v>24</v>
      </c>
      <c r="F24" s="30">
        <v>17</v>
      </c>
      <c r="G24" s="64">
        <v>17</v>
      </c>
      <c r="H24" s="2">
        <v>22</v>
      </c>
      <c r="I24" s="64">
        <v>22</v>
      </c>
      <c r="J24" s="2">
        <v>38</v>
      </c>
      <c r="K24" s="64">
        <v>31</v>
      </c>
      <c r="L24" s="108">
        <v>22</v>
      </c>
      <c r="M24" s="46">
        <v>22</v>
      </c>
      <c r="N24" s="86">
        <f>MIN(E24,G24,I24,K24,M24)</f>
        <v>17</v>
      </c>
      <c r="O24" s="17">
        <f>SUM(M24,K24,I24,G24,E24)</f>
        <v>116</v>
      </c>
      <c r="P24" s="17">
        <f>O24-MAX(M24,K24,I24,G24,E24)</f>
        <v>85</v>
      </c>
    </row>
    <row r="25" spans="1:16" ht="12.75" customHeight="1">
      <c r="A25" s="47">
        <f t="shared" si="0"/>
        <v>22</v>
      </c>
      <c r="B25" s="43" t="s">
        <v>107</v>
      </c>
      <c r="C25" s="44">
        <v>2000</v>
      </c>
      <c r="D25" s="2">
        <v>27</v>
      </c>
      <c r="E25" s="64">
        <v>27</v>
      </c>
      <c r="F25" s="45">
        <v>27</v>
      </c>
      <c r="G25" s="64">
        <v>27</v>
      </c>
      <c r="H25" s="45">
        <v>28</v>
      </c>
      <c r="I25" s="64">
        <v>28</v>
      </c>
      <c r="J25" s="2">
        <v>24</v>
      </c>
      <c r="K25" s="64">
        <v>24</v>
      </c>
      <c r="L25" s="108">
        <v>14</v>
      </c>
      <c r="M25" s="46">
        <v>14</v>
      </c>
      <c r="N25" s="86">
        <f>MIN(E25,G25,I25,K25,M25)</f>
        <v>14</v>
      </c>
      <c r="O25" s="17">
        <f>SUM(M25,K25,I25,G25,E25)</f>
        <v>120</v>
      </c>
      <c r="P25" s="17">
        <f>O25-MAX(M25,K25,I25,G25,E25)</f>
        <v>92</v>
      </c>
    </row>
    <row r="26" spans="1:16" ht="12.75" customHeight="1">
      <c r="A26" s="47">
        <f t="shared" si="0"/>
        <v>23</v>
      </c>
      <c r="B26" s="43" t="s">
        <v>103</v>
      </c>
      <c r="C26" s="44">
        <v>2000</v>
      </c>
      <c r="D26" s="45">
        <v>20</v>
      </c>
      <c r="E26" s="64">
        <v>20</v>
      </c>
      <c r="F26" s="45">
        <v>18</v>
      </c>
      <c r="G26" s="64">
        <v>18</v>
      </c>
      <c r="H26" s="45">
        <v>32</v>
      </c>
      <c r="I26" s="64">
        <v>31</v>
      </c>
      <c r="J26" s="84">
        <v>100</v>
      </c>
      <c r="K26" s="79">
        <v>31</v>
      </c>
      <c r="L26" s="108">
        <v>23</v>
      </c>
      <c r="M26" s="46">
        <v>23</v>
      </c>
      <c r="N26" s="86">
        <f>MIN(E26,G26,I26,K26,M26)</f>
        <v>18</v>
      </c>
      <c r="O26" s="17">
        <f>SUM(M26,K26,I26,G26,E26)</f>
        <v>123</v>
      </c>
      <c r="P26" s="17">
        <f>O26-MAX(M26,K26,I26,G26,E26)</f>
        <v>92</v>
      </c>
    </row>
    <row r="27" spans="1:16" ht="12.75" customHeight="1">
      <c r="A27" s="47">
        <f t="shared" si="0"/>
        <v>24</v>
      </c>
      <c r="B27" s="43" t="s">
        <v>21</v>
      </c>
      <c r="C27" s="44">
        <v>1998</v>
      </c>
      <c r="D27" s="2">
        <v>18</v>
      </c>
      <c r="E27" s="64">
        <v>18</v>
      </c>
      <c r="F27" s="45">
        <v>22</v>
      </c>
      <c r="G27" s="64">
        <v>22</v>
      </c>
      <c r="H27" s="2">
        <v>27</v>
      </c>
      <c r="I27" s="64">
        <v>27</v>
      </c>
      <c r="J27" s="2">
        <v>25</v>
      </c>
      <c r="K27" s="64">
        <v>25</v>
      </c>
      <c r="L27" s="108">
        <v>32</v>
      </c>
      <c r="M27" s="46">
        <v>31</v>
      </c>
      <c r="N27" s="86">
        <f>MIN(E27,G27,I27,K27,M27)</f>
        <v>18</v>
      </c>
      <c r="O27" s="17">
        <f>SUM(M27,K27,I27,G27,E27)</f>
        <v>123</v>
      </c>
      <c r="P27" s="17">
        <f>O27-MAX(M27,K27,I27,G27,E27)</f>
        <v>92</v>
      </c>
    </row>
    <row r="28" spans="1:16" ht="12.75" customHeight="1">
      <c r="A28" s="47">
        <f t="shared" si="0"/>
        <v>25</v>
      </c>
      <c r="B28" s="43" t="s">
        <v>122</v>
      </c>
      <c r="C28" s="44">
        <v>1999</v>
      </c>
      <c r="D28" s="84">
        <v>100</v>
      </c>
      <c r="E28" s="79">
        <v>31</v>
      </c>
      <c r="F28" s="85">
        <v>100</v>
      </c>
      <c r="G28" s="79">
        <v>31</v>
      </c>
      <c r="H28" s="84">
        <v>100</v>
      </c>
      <c r="I28" s="79">
        <v>31</v>
      </c>
      <c r="J28" s="108">
        <v>20</v>
      </c>
      <c r="K28" s="64">
        <v>20</v>
      </c>
      <c r="L28" s="108">
        <v>11</v>
      </c>
      <c r="M28" s="46">
        <v>11</v>
      </c>
      <c r="N28" s="86">
        <f>MIN(E28,G28,I28,K28,M28)</f>
        <v>11</v>
      </c>
      <c r="O28" s="17">
        <f>SUM(M28,K28,I28,G28,E28)</f>
        <v>124</v>
      </c>
      <c r="P28" s="17">
        <f>O28-MAX(M28,K28,I28,G28,E28)</f>
        <v>93</v>
      </c>
    </row>
    <row r="29" spans="1:16" ht="12.75" customHeight="1">
      <c r="A29" s="51">
        <f t="shared" si="0"/>
        <v>26</v>
      </c>
      <c r="B29" s="52" t="s">
        <v>69</v>
      </c>
      <c r="C29" s="53">
        <v>1999</v>
      </c>
      <c r="D29" s="45">
        <v>29</v>
      </c>
      <c r="E29" s="64">
        <v>29</v>
      </c>
      <c r="F29" s="45">
        <v>25</v>
      </c>
      <c r="G29" s="64">
        <v>25</v>
      </c>
      <c r="H29" s="45">
        <v>18</v>
      </c>
      <c r="I29" s="64">
        <v>18</v>
      </c>
      <c r="J29" s="2">
        <v>23</v>
      </c>
      <c r="K29" s="64">
        <v>23</v>
      </c>
      <c r="L29" s="108">
        <v>28</v>
      </c>
      <c r="M29" s="46">
        <v>28</v>
      </c>
      <c r="N29" s="86">
        <f>MIN(E29,G29,I29,K29,M29)</f>
        <v>18</v>
      </c>
      <c r="O29" s="17">
        <f>SUM(M29,K29,I29,G29,E29)</f>
        <v>123</v>
      </c>
      <c r="P29" s="17">
        <f>O29-MAX(M29,K29,I29,G29,E29)</f>
        <v>94</v>
      </c>
    </row>
    <row r="30" spans="1:16" ht="12.75" customHeight="1">
      <c r="A30" s="51">
        <f t="shared" si="0"/>
        <v>27</v>
      </c>
      <c r="B30" s="52" t="s">
        <v>104</v>
      </c>
      <c r="C30" s="53">
        <v>1998</v>
      </c>
      <c r="D30" s="45">
        <v>22</v>
      </c>
      <c r="E30" s="64">
        <v>22</v>
      </c>
      <c r="F30" s="2">
        <v>21</v>
      </c>
      <c r="G30" s="64">
        <v>21</v>
      </c>
      <c r="H30" s="45">
        <v>20</v>
      </c>
      <c r="I30" s="64">
        <v>20</v>
      </c>
      <c r="J30" s="84">
        <v>100</v>
      </c>
      <c r="K30" s="79">
        <v>31</v>
      </c>
      <c r="L30" s="84">
        <v>100</v>
      </c>
      <c r="M30" s="79">
        <v>31</v>
      </c>
      <c r="N30" s="86">
        <f>MIN(E30,G30,I30,K30,M30)</f>
        <v>20</v>
      </c>
      <c r="O30" s="17">
        <f>SUM(M30,K30,I30,G30,E30)</f>
        <v>125</v>
      </c>
      <c r="P30" s="17">
        <f>O30-MAX(M30,K30,I30,G30,E30)</f>
        <v>94</v>
      </c>
    </row>
    <row r="31" spans="1:16" ht="12.75" customHeight="1">
      <c r="A31" s="51">
        <f t="shared" si="0"/>
        <v>28</v>
      </c>
      <c r="B31" s="52" t="s">
        <v>108</v>
      </c>
      <c r="C31" s="53">
        <v>2000</v>
      </c>
      <c r="D31" s="45">
        <v>30</v>
      </c>
      <c r="E31" s="64">
        <v>30</v>
      </c>
      <c r="F31" s="45">
        <v>26</v>
      </c>
      <c r="G31" s="64">
        <v>26</v>
      </c>
      <c r="H31" s="45">
        <v>19</v>
      </c>
      <c r="I31" s="64">
        <v>19</v>
      </c>
      <c r="J31" s="2">
        <v>22</v>
      </c>
      <c r="K31" s="64">
        <v>22</v>
      </c>
      <c r="L31" s="2">
        <v>46</v>
      </c>
      <c r="M31" s="46">
        <v>31</v>
      </c>
      <c r="N31" s="86">
        <f>MIN(E31,G31,I31,K31,M31)</f>
        <v>19</v>
      </c>
      <c r="O31" s="17">
        <f>SUM(M31,K31,I31,G31,E31)</f>
        <v>128</v>
      </c>
      <c r="P31" s="17">
        <f>O31-MAX(M31,K31,I31,G31,E31)</f>
        <v>97</v>
      </c>
    </row>
    <row r="32" spans="1:16" ht="12.75" customHeight="1">
      <c r="A32" s="51">
        <f t="shared" si="0"/>
        <v>29</v>
      </c>
      <c r="B32" s="52" t="s">
        <v>121</v>
      </c>
      <c r="C32" s="53">
        <v>1998</v>
      </c>
      <c r="D32" s="84">
        <v>100</v>
      </c>
      <c r="E32" s="79">
        <v>31</v>
      </c>
      <c r="F32" s="85">
        <v>100</v>
      </c>
      <c r="G32" s="79">
        <v>31</v>
      </c>
      <c r="H32" s="84">
        <v>100</v>
      </c>
      <c r="I32" s="79">
        <v>31</v>
      </c>
      <c r="J32" s="113">
        <v>6</v>
      </c>
      <c r="K32" s="46">
        <v>6</v>
      </c>
      <c r="L32" s="2">
        <v>40</v>
      </c>
      <c r="M32" s="46">
        <v>31</v>
      </c>
      <c r="N32" s="86">
        <f>MIN(E32,G32,I32,K32,M32)</f>
        <v>6</v>
      </c>
      <c r="O32" s="17">
        <f>SUM(M32,K32,I32,G32,E32)</f>
        <v>130</v>
      </c>
      <c r="P32" s="17">
        <f>O32-MAX(M32,K32,I32,G32,E32)</f>
        <v>99</v>
      </c>
    </row>
    <row r="33" spans="1:16" ht="12.75" customHeight="1">
      <c r="A33" s="51">
        <f t="shared" si="0"/>
        <v>30</v>
      </c>
      <c r="B33" s="43" t="s">
        <v>106</v>
      </c>
      <c r="C33" s="44">
        <v>2000</v>
      </c>
      <c r="D33" s="45">
        <v>26</v>
      </c>
      <c r="E33" s="64">
        <v>26</v>
      </c>
      <c r="F33" s="45">
        <v>19</v>
      </c>
      <c r="G33" s="64">
        <v>19</v>
      </c>
      <c r="H33" s="45">
        <v>23</v>
      </c>
      <c r="I33" s="64">
        <v>23</v>
      </c>
      <c r="J33" s="84">
        <v>100</v>
      </c>
      <c r="K33" s="79">
        <v>31</v>
      </c>
      <c r="L33" s="84">
        <v>100</v>
      </c>
      <c r="M33" s="79">
        <v>31</v>
      </c>
      <c r="N33" s="86">
        <f>MIN(E33,G33,I33,K33,M33)</f>
        <v>19</v>
      </c>
      <c r="O33" s="17">
        <f>SUM(M33,K33,I33,G33,E33)</f>
        <v>130</v>
      </c>
      <c r="P33" s="17">
        <f>O33-MAX(M33,K33,I33,G33,E33)</f>
        <v>99</v>
      </c>
    </row>
    <row r="34" spans="1:16" ht="12.75" customHeight="1">
      <c r="A34" s="51">
        <f t="shared" si="0"/>
        <v>31</v>
      </c>
      <c r="B34" s="43" t="s">
        <v>41</v>
      </c>
      <c r="C34" s="44">
        <v>1997</v>
      </c>
      <c r="D34" s="84">
        <v>100</v>
      </c>
      <c r="E34" s="79">
        <v>31</v>
      </c>
      <c r="F34" s="84">
        <v>100</v>
      </c>
      <c r="G34" s="79">
        <v>31</v>
      </c>
      <c r="H34" s="84">
        <v>100</v>
      </c>
      <c r="I34" s="79">
        <v>31</v>
      </c>
      <c r="J34" s="2">
        <v>21</v>
      </c>
      <c r="K34" s="64">
        <v>21</v>
      </c>
      <c r="L34" s="108">
        <v>19</v>
      </c>
      <c r="M34" s="46">
        <v>19</v>
      </c>
      <c r="N34" s="86">
        <f>MIN(E34,G34,I34,K34,M34)</f>
        <v>19</v>
      </c>
      <c r="O34" s="17">
        <f>SUM(M34,K34,I34,G34,E34)</f>
        <v>133</v>
      </c>
      <c r="P34" s="17">
        <f>O34-MAX(M34,K34,I34,G34,E34)</f>
        <v>102</v>
      </c>
    </row>
    <row r="35" spans="1:16" ht="12.75" customHeight="1">
      <c r="A35" s="51">
        <f t="shared" si="0"/>
        <v>32</v>
      </c>
      <c r="B35" s="43" t="s">
        <v>169</v>
      </c>
      <c r="C35" s="44">
        <v>2001</v>
      </c>
      <c r="D35" s="84">
        <v>100</v>
      </c>
      <c r="E35" s="79">
        <v>31</v>
      </c>
      <c r="F35" s="84">
        <v>100</v>
      </c>
      <c r="G35" s="79">
        <v>31</v>
      </c>
      <c r="H35" s="84">
        <v>100</v>
      </c>
      <c r="I35" s="79">
        <v>31</v>
      </c>
      <c r="J35" s="2">
        <v>26</v>
      </c>
      <c r="K35" s="64">
        <v>26</v>
      </c>
      <c r="L35" s="108">
        <v>15</v>
      </c>
      <c r="M35" s="46">
        <v>15</v>
      </c>
      <c r="N35" s="86">
        <f>MIN(E35,G35,I35,K35,M35)</f>
        <v>15</v>
      </c>
      <c r="O35" s="17">
        <f>SUM(M35,K35,I35,G35,E35)</f>
        <v>134</v>
      </c>
      <c r="P35" s="17">
        <f>O35-MAX(M35,K35,I35,G35,E35)</f>
        <v>103</v>
      </c>
    </row>
    <row r="36" spans="1:16" ht="12.75" customHeight="1">
      <c r="A36" s="51">
        <f t="shared" si="0"/>
        <v>33</v>
      </c>
      <c r="B36" s="43" t="s">
        <v>105</v>
      </c>
      <c r="C36" s="44">
        <v>2000</v>
      </c>
      <c r="D36" s="132">
        <v>23</v>
      </c>
      <c r="E36" s="64">
        <v>23</v>
      </c>
      <c r="F36" s="2">
        <v>20</v>
      </c>
      <c r="G36" s="64">
        <v>20</v>
      </c>
      <c r="H36" s="45">
        <v>30</v>
      </c>
      <c r="I36" s="64">
        <v>30</v>
      </c>
      <c r="J36" s="84">
        <v>100</v>
      </c>
      <c r="K36" s="79">
        <v>31</v>
      </c>
      <c r="L36" s="2">
        <v>47</v>
      </c>
      <c r="M36" s="46">
        <v>31</v>
      </c>
      <c r="N36" s="86">
        <f>MIN(E36,G36,I36,K36,M36)</f>
        <v>20</v>
      </c>
      <c r="O36" s="17">
        <f>SUM(M36,K36,I36,G36,E36)</f>
        <v>135</v>
      </c>
      <c r="P36" s="17">
        <f>O36-MAX(M36,K36,I36,G36,E36)</f>
        <v>104</v>
      </c>
    </row>
    <row r="37" spans="1:16" ht="12.75">
      <c r="A37" s="51">
        <f t="shared" si="0"/>
        <v>34</v>
      </c>
      <c r="B37" s="43" t="s">
        <v>109</v>
      </c>
      <c r="C37" s="44">
        <v>1999</v>
      </c>
      <c r="D37" s="45">
        <v>31</v>
      </c>
      <c r="E37" s="64">
        <v>31</v>
      </c>
      <c r="F37" s="45">
        <v>24</v>
      </c>
      <c r="G37" s="64">
        <v>24</v>
      </c>
      <c r="H37" s="45">
        <v>31</v>
      </c>
      <c r="I37" s="64">
        <v>31</v>
      </c>
      <c r="J37" s="2">
        <v>32</v>
      </c>
      <c r="K37" s="64">
        <v>31</v>
      </c>
      <c r="L37" s="108">
        <v>20</v>
      </c>
      <c r="M37" s="46">
        <v>20</v>
      </c>
      <c r="N37" s="86">
        <f>MIN(E37,G37,I37,K37,M37)</f>
        <v>20</v>
      </c>
      <c r="O37" s="17">
        <f>SUM(M37,K37,I37,G37,E37)</f>
        <v>137</v>
      </c>
      <c r="P37" s="17">
        <f>O37-MAX(M37,K37,I37,G37,E37)</f>
        <v>106</v>
      </c>
    </row>
    <row r="38" spans="1:16" ht="12.75">
      <c r="A38" s="51">
        <f aca="true" t="shared" si="1" ref="A38:A63">A37+1</f>
        <v>35</v>
      </c>
      <c r="B38" s="43" t="s">
        <v>38</v>
      </c>
      <c r="C38" s="44">
        <v>1999</v>
      </c>
      <c r="D38" s="84">
        <v>100</v>
      </c>
      <c r="E38" s="79">
        <v>31</v>
      </c>
      <c r="F38" s="84">
        <v>100</v>
      </c>
      <c r="G38" s="79">
        <v>31</v>
      </c>
      <c r="H38" s="84">
        <v>100</v>
      </c>
      <c r="I38" s="79">
        <v>31</v>
      </c>
      <c r="J38" s="2">
        <v>35</v>
      </c>
      <c r="K38" s="64">
        <v>31</v>
      </c>
      <c r="L38" s="108">
        <v>21</v>
      </c>
      <c r="M38" s="46">
        <v>21</v>
      </c>
      <c r="N38" s="86">
        <f>MIN(E38,G38,I38,K38,M38)</f>
        <v>21</v>
      </c>
      <c r="O38" s="17">
        <f>SUM(M38,K38,I38,G38,E38)</f>
        <v>145</v>
      </c>
      <c r="P38" s="17">
        <f>O38-MAX(M38,K38,I38,G38,E38)</f>
        <v>114</v>
      </c>
    </row>
    <row r="39" spans="1:20" ht="12.75">
      <c r="A39" s="51">
        <f t="shared" si="1"/>
        <v>36</v>
      </c>
      <c r="B39" s="43" t="s">
        <v>68</v>
      </c>
      <c r="C39" s="44">
        <v>1998</v>
      </c>
      <c r="D39" s="45">
        <v>28</v>
      </c>
      <c r="E39" s="64">
        <v>28</v>
      </c>
      <c r="F39" s="45">
        <v>30</v>
      </c>
      <c r="G39" s="64">
        <v>30</v>
      </c>
      <c r="H39" s="45">
        <v>26</v>
      </c>
      <c r="I39" s="64">
        <v>26</v>
      </c>
      <c r="J39" s="84">
        <v>100</v>
      </c>
      <c r="K39" s="79">
        <v>31</v>
      </c>
      <c r="L39" s="84">
        <v>100</v>
      </c>
      <c r="M39" s="79">
        <v>31</v>
      </c>
      <c r="N39" s="86">
        <f>MIN(E39,G39,I39,K39,M39)</f>
        <v>26</v>
      </c>
      <c r="O39" s="17">
        <f>SUM(M39,K39,I39,G39,E39)</f>
        <v>146</v>
      </c>
      <c r="P39" s="17">
        <f>O39-MAX(M39,K39,I39,G39,E39)</f>
        <v>115</v>
      </c>
      <c r="S39" s="92"/>
      <c r="T39" s="92"/>
    </row>
    <row r="40" spans="1:16" ht="12.75">
      <c r="A40" s="51">
        <f t="shared" si="1"/>
        <v>37</v>
      </c>
      <c r="B40" s="43" t="s">
        <v>112</v>
      </c>
      <c r="C40" s="44">
        <v>2000</v>
      </c>
      <c r="D40" s="2">
        <v>34</v>
      </c>
      <c r="E40" s="64">
        <v>31</v>
      </c>
      <c r="F40" s="2">
        <v>31</v>
      </c>
      <c r="G40" s="64">
        <v>31</v>
      </c>
      <c r="H40" s="45">
        <v>24</v>
      </c>
      <c r="I40" s="64">
        <v>24</v>
      </c>
      <c r="J40" s="2">
        <v>34</v>
      </c>
      <c r="K40" s="64">
        <v>31</v>
      </c>
      <c r="L40" s="2">
        <v>36</v>
      </c>
      <c r="M40" s="46">
        <v>31</v>
      </c>
      <c r="N40" s="86">
        <f>MIN(E40,G40,I40,K40,M40)</f>
        <v>24</v>
      </c>
      <c r="O40" s="17">
        <f>SUM(M40,K40,I40,G40,E40)</f>
        <v>148</v>
      </c>
      <c r="P40" s="17">
        <f>O40-MAX(M40,K40,I40,G40,E40)</f>
        <v>117</v>
      </c>
    </row>
    <row r="41" spans="1:16" ht="12.75">
      <c r="A41" s="51">
        <f t="shared" si="1"/>
        <v>38</v>
      </c>
      <c r="B41" s="43" t="s">
        <v>223</v>
      </c>
      <c r="C41" s="44">
        <v>2002</v>
      </c>
      <c r="D41" s="84">
        <v>100</v>
      </c>
      <c r="E41" s="79">
        <v>31</v>
      </c>
      <c r="F41" s="84">
        <v>100</v>
      </c>
      <c r="G41" s="79">
        <v>31</v>
      </c>
      <c r="H41" s="84">
        <v>100</v>
      </c>
      <c r="I41" s="79">
        <v>31</v>
      </c>
      <c r="J41" s="84">
        <v>100</v>
      </c>
      <c r="K41" s="79">
        <v>31</v>
      </c>
      <c r="L41" s="108">
        <v>25</v>
      </c>
      <c r="M41" s="46">
        <v>25</v>
      </c>
      <c r="N41" s="86">
        <f>MIN(E41,G41,I41,K41,M41)</f>
        <v>25</v>
      </c>
      <c r="O41" s="17">
        <f>SUM(M41,K41,I41,G41,E41)</f>
        <v>149</v>
      </c>
      <c r="P41" s="17">
        <f>O41-MAX(M41,K41,I41,G41,E41)</f>
        <v>118</v>
      </c>
    </row>
    <row r="42" spans="1:16" ht="12.75">
      <c r="A42" s="51">
        <f t="shared" si="1"/>
        <v>39</v>
      </c>
      <c r="B42" s="43" t="s">
        <v>123</v>
      </c>
      <c r="C42" s="44">
        <v>2000</v>
      </c>
      <c r="D42" s="84">
        <v>100</v>
      </c>
      <c r="E42" s="79">
        <v>31</v>
      </c>
      <c r="F42" s="84">
        <v>100</v>
      </c>
      <c r="G42" s="79">
        <v>31</v>
      </c>
      <c r="H42" s="84">
        <v>100</v>
      </c>
      <c r="I42" s="79">
        <v>31</v>
      </c>
      <c r="J42" s="2">
        <v>27</v>
      </c>
      <c r="K42" s="64">
        <v>27</v>
      </c>
      <c r="L42" s="108">
        <v>29</v>
      </c>
      <c r="M42" s="46">
        <v>29</v>
      </c>
      <c r="N42" s="86">
        <f>MIN(E42,G42,I42,K42,M42)</f>
        <v>27</v>
      </c>
      <c r="O42" s="17">
        <f>SUM(M42,K42,I42,G42,E42)</f>
        <v>149</v>
      </c>
      <c r="P42" s="17">
        <f>O42-MAX(M42,K42,I42,G42,E42)</f>
        <v>118</v>
      </c>
    </row>
    <row r="43" spans="1:16" ht="12.75">
      <c r="A43" s="51">
        <f t="shared" si="1"/>
        <v>40</v>
      </c>
      <c r="B43" s="43" t="s">
        <v>113</v>
      </c>
      <c r="C43" s="44">
        <v>2000</v>
      </c>
      <c r="D43" s="2">
        <v>35</v>
      </c>
      <c r="E43" s="64">
        <v>31</v>
      </c>
      <c r="F43" s="45">
        <v>28</v>
      </c>
      <c r="G43" s="64">
        <v>28</v>
      </c>
      <c r="H43" s="45">
        <v>29</v>
      </c>
      <c r="I43" s="64">
        <v>29</v>
      </c>
      <c r="J43" s="2">
        <v>30</v>
      </c>
      <c r="K43" s="64">
        <v>30</v>
      </c>
      <c r="L43" s="2">
        <v>39</v>
      </c>
      <c r="M43" s="46">
        <v>31</v>
      </c>
      <c r="N43" s="86">
        <f>MIN(E43,G43,I43,K43,M43)</f>
        <v>28</v>
      </c>
      <c r="O43" s="17">
        <f>SUM(M43,K43,I43,G43,E43)</f>
        <v>149</v>
      </c>
      <c r="P43" s="17">
        <f>O43-MAX(M43,K43,I43,G43,E43)</f>
        <v>118</v>
      </c>
    </row>
    <row r="44" spans="1:16" ht="12.75">
      <c r="A44" s="51">
        <f t="shared" si="1"/>
        <v>41</v>
      </c>
      <c r="B44" s="43" t="s">
        <v>37</v>
      </c>
      <c r="C44" s="44">
        <v>1998</v>
      </c>
      <c r="D44" s="84">
        <v>100</v>
      </c>
      <c r="E44" s="79">
        <v>31</v>
      </c>
      <c r="F44" s="84">
        <v>100</v>
      </c>
      <c r="G44" s="79">
        <v>31</v>
      </c>
      <c r="H44" s="84">
        <v>100</v>
      </c>
      <c r="I44" s="79">
        <v>31</v>
      </c>
      <c r="J44" s="84">
        <v>100</v>
      </c>
      <c r="K44" s="79">
        <v>31</v>
      </c>
      <c r="L44" s="108">
        <v>27</v>
      </c>
      <c r="M44" s="46">
        <v>27</v>
      </c>
      <c r="N44" s="86">
        <f>MIN(E44,G44,I44,K44,M44)</f>
        <v>27</v>
      </c>
      <c r="O44" s="17">
        <f>SUM(M44,K44,I44,G44,E44)</f>
        <v>151</v>
      </c>
      <c r="P44" s="17">
        <f>O44-MAX(M44,K44,I44,G44,E44)</f>
        <v>120</v>
      </c>
    </row>
    <row r="45" spans="1:16" ht="12.75">
      <c r="A45" s="51">
        <f t="shared" si="1"/>
        <v>42</v>
      </c>
      <c r="B45" s="43" t="s">
        <v>111</v>
      </c>
      <c r="C45" s="44">
        <v>1998</v>
      </c>
      <c r="D45" s="2">
        <v>33</v>
      </c>
      <c r="E45" s="64">
        <v>31</v>
      </c>
      <c r="F45" s="2">
        <v>32</v>
      </c>
      <c r="G45" s="64">
        <v>31</v>
      </c>
      <c r="H45" s="45">
        <v>33</v>
      </c>
      <c r="I45" s="64">
        <v>31</v>
      </c>
      <c r="J45" s="2">
        <v>28</v>
      </c>
      <c r="K45" s="64">
        <v>28</v>
      </c>
      <c r="L45" s="2">
        <v>38</v>
      </c>
      <c r="M45" s="46">
        <v>31</v>
      </c>
      <c r="N45" s="86">
        <f>MIN(E45,G45,I45,K45,M45)</f>
        <v>28</v>
      </c>
      <c r="O45" s="17">
        <f>SUM(M45,K45,I45,G45,E45)</f>
        <v>152</v>
      </c>
      <c r="P45" s="17">
        <f>O45-MAX(M45,K45,I45,G45,E45)</f>
        <v>121</v>
      </c>
    </row>
    <row r="46" spans="1:16" ht="12.75">
      <c r="A46" s="51">
        <f t="shared" si="1"/>
        <v>43</v>
      </c>
      <c r="B46" s="43" t="s">
        <v>170</v>
      </c>
      <c r="C46" s="44">
        <v>2001</v>
      </c>
      <c r="D46" s="84">
        <v>100</v>
      </c>
      <c r="E46" s="79">
        <v>31</v>
      </c>
      <c r="F46" s="84">
        <v>100</v>
      </c>
      <c r="G46" s="79">
        <v>31</v>
      </c>
      <c r="H46" s="84">
        <v>100</v>
      </c>
      <c r="I46" s="79">
        <v>31</v>
      </c>
      <c r="J46" s="2">
        <v>37</v>
      </c>
      <c r="K46" s="64">
        <v>31</v>
      </c>
      <c r="L46" s="108">
        <v>31</v>
      </c>
      <c r="M46" s="46">
        <v>31</v>
      </c>
      <c r="N46" s="86">
        <f>MIN(E46,G46,I46,K46,M46)</f>
        <v>31</v>
      </c>
      <c r="O46" s="17">
        <f>SUM(M46,K46,I46,G46,E46)</f>
        <v>155</v>
      </c>
      <c r="P46" s="17">
        <f>O46-MAX(M46,K46,I46,G46,E46)</f>
        <v>124</v>
      </c>
    </row>
    <row r="47" spans="1:16" ht="12.75">
      <c r="A47" s="47">
        <f t="shared" si="1"/>
        <v>44</v>
      </c>
      <c r="B47" s="43" t="s">
        <v>124</v>
      </c>
      <c r="C47" s="44">
        <v>1998</v>
      </c>
      <c r="D47" s="84">
        <v>100</v>
      </c>
      <c r="E47" s="79">
        <v>31</v>
      </c>
      <c r="F47" s="84">
        <v>100</v>
      </c>
      <c r="G47" s="79">
        <v>31</v>
      </c>
      <c r="H47" s="84">
        <v>100</v>
      </c>
      <c r="I47" s="79">
        <v>31</v>
      </c>
      <c r="J47" s="2">
        <v>31</v>
      </c>
      <c r="K47" s="64">
        <v>31</v>
      </c>
      <c r="L47" s="108">
        <v>34</v>
      </c>
      <c r="M47" s="46">
        <v>31</v>
      </c>
      <c r="N47" s="86">
        <f>MIN(E47,G47,I47,K47,M47)</f>
        <v>31</v>
      </c>
      <c r="O47" s="17">
        <f>SUM(M47,K47,I47,G47,E47)</f>
        <v>155</v>
      </c>
      <c r="P47" s="17">
        <f>O47-MAX(M47,K47,I47,G47,E47)</f>
        <v>124</v>
      </c>
    </row>
    <row r="48" spans="1:16" ht="12.75">
      <c r="A48" s="47">
        <f t="shared" si="1"/>
        <v>45</v>
      </c>
      <c r="B48" s="43" t="s">
        <v>45</v>
      </c>
      <c r="C48" s="44">
        <v>1998</v>
      </c>
      <c r="D48" s="84">
        <v>100</v>
      </c>
      <c r="E48" s="79">
        <v>31</v>
      </c>
      <c r="F48" s="84">
        <v>100</v>
      </c>
      <c r="G48" s="79">
        <v>31</v>
      </c>
      <c r="H48" s="84">
        <v>100</v>
      </c>
      <c r="I48" s="79">
        <v>31</v>
      </c>
      <c r="J48" s="84">
        <v>100</v>
      </c>
      <c r="K48" s="79">
        <v>31</v>
      </c>
      <c r="L48" s="108">
        <v>34</v>
      </c>
      <c r="M48" s="46">
        <v>31</v>
      </c>
      <c r="N48" s="86">
        <f>MIN(E48,G48,I48,K48,M48)</f>
        <v>31</v>
      </c>
      <c r="O48" s="17">
        <f>SUM(M48,K48,I48,G48,E48)</f>
        <v>155</v>
      </c>
      <c r="P48" s="17">
        <f>O48-MAX(M48,K48,I48,G48,E48)</f>
        <v>124</v>
      </c>
    </row>
    <row r="49" spans="1:16" ht="12.75">
      <c r="A49" s="47">
        <f t="shared" si="1"/>
        <v>46</v>
      </c>
      <c r="B49" s="43" t="s">
        <v>70</v>
      </c>
      <c r="C49" s="44">
        <v>2000</v>
      </c>
      <c r="D49" s="84">
        <v>100</v>
      </c>
      <c r="E49" s="79">
        <v>31</v>
      </c>
      <c r="F49" s="84">
        <v>100</v>
      </c>
      <c r="G49" s="79">
        <v>31</v>
      </c>
      <c r="H49" s="84">
        <v>100</v>
      </c>
      <c r="I49" s="79">
        <v>31</v>
      </c>
      <c r="J49" s="84">
        <v>100</v>
      </c>
      <c r="K49" s="79">
        <v>31</v>
      </c>
      <c r="L49" s="2">
        <v>37</v>
      </c>
      <c r="M49" s="46">
        <v>31</v>
      </c>
      <c r="N49" s="86">
        <f>MIN(E49,G49,I49,K49,M49)</f>
        <v>31</v>
      </c>
      <c r="O49" s="17">
        <f>SUM(M49,K49,I49,G49,E49)</f>
        <v>155</v>
      </c>
      <c r="P49" s="17">
        <f>O49-MAX(M49,K49,I49,G49,E49)</f>
        <v>124</v>
      </c>
    </row>
    <row r="50" spans="1:16" ht="12.75">
      <c r="A50" s="47">
        <f t="shared" si="1"/>
        <v>47</v>
      </c>
      <c r="B50" s="43" t="s">
        <v>125</v>
      </c>
      <c r="C50" s="44">
        <v>1998</v>
      </c>
      <c r="D50" s="84">
        <v>100</v>
      </c>
      <c r="E50" s="79">
        <v>31</v>
      </c>
      <c r="F50" s="84">
        <v>100</v>
      </c>
      <c r="G50" s="79">
        <v>31</v>
      </c>
      <c r="H50" s="84">
        <v>100</v>
      </c>
      <c r="I50" s="79">
        <v>31</v>
      </c>
      <c r="J50" s="2">
        <v>33</v>
      </c>
      <c r="K50" s="64">
        <v>31</v>
      </c>
      <c r="L50" s="2">
        <v>41</v>
      </c>
      <c r="M50" s="46">
        <v>31</v>
      </c>
      <c r="N50" s="86">
        <f>MIN(E50,G50,I50,K50,M50)</f>
        <v>31</v>
      </c>
      <c r="O50" s="17">
        <f>SUM(M50,K50,I50,G50,E50)</f>
        <v>155</v>
      </c>
      <c r="P50" s="17">
        <f>O50-MAX(M50,K50,I50,G50,E50)</f>
        <v>124</v>
      </c>
    </row>
    <row r="51" spans="1:16" ht="12.75">
      <c r="A51" s="47">
        <f t="shared" si="1"/>
        <v>48</v>
      </c>
      <c r="B51" s="43" t="s">
        <v>79</v>
      </c>
      <c r="C51" s="44">
        <v>2000</v>
      </c>
      <c r="D51" s="84">
        <v>100</v>
      </c>
      <c r="E51" s="79">
        <v>31</v>
      </c>
      <c r="F51" s="84">
        <v>100</v>
      </c>
      <c r="G51" s="79">
        <v>31</v>
      </c>
      <c r="H51" s="84">
        <v>100</v>
      </c>
      <c r="I51" s="79">
        <v>31</v>
      </c>
      <c r="J51" s="2">
        <v>36</v>
      </c>
      <c r="K51" s="64">
        <v>31</v>
      </c>
      <c r="L51" s="2">
        <v>42</v>
      </c>
      <c r="M51" s="46">
        <v>31</v>
      </c>
      <c r="N51" s="86">
        <f>MIN(E51,G51,I51,K51,M51)</f>
        <v>31</v>
      </c>
      <c r="O51" s="17">
        <f>SUM(M51,K51,I51,G51,E51)</f>
        <v>155</v>
      </c>
      <c r="P51" s="17">
        <f>O51-MAX(M51,K51,I51,G51,E51)</f>
        <v>124</v>
      </c>
    </row>
    <row r="52" spans="1:16" ht="12.75">
      <c r="A52" s="47">
        <f t="shared" si="1"/>
        <v>49</v>
      </c>
      <c r="B52" s="43" t="s">
        <v>178</v>
      </c>
      <c r="C52" s="44">
        <v>2003</v>
      </c>
      <c r="D52" s="84">
        <v>100</v>
      </c>
      <c r="E52" s="79">
        <v>31</v>
      </c>
      <c r="F52" s="84">
        <v>100</v>
      </c>
      <c r="G52" s="79">
        <v>31</v>
      </c>
      <c r="H52" s="84">
        <v>100</v>
      </c>
      <c r="I52" s="79">
        <v>31</v>
      </c>
      <c r="J52" s="84">
        <v>100</v>
      </c>
      <c r="K52" s="79">
        <v>31</v>
      </c>
      <c r="L52" s="2">
        <v>43</v>
      </c>
      <c r="M52" s="46">
        <v>31</v>
      </c>
      <c r="N52" s="86">
        <f>MIN(E52,G52,I52,K52,M52)</f>
        <v>31</v>
      </c>
      <c r="O52" s="17">
        <f>SUM(M52,K52,I52,G52,E52)</f>
        <v>155</v>
      </c>
      <c r="P52" s="17">
        <f>O52-MAX(M52,K52,I52,G52,E52)</f>
        <v>124</v>
      </c>
    </row>
    <row r="53" spans="1:16" ht="12.75">
      <c r="A53" s="47">
        <f t="shared" si="1"/>
        <v>50</v>
      </c>
      <c r="B53" s="43" t="s">
        <v>72</v>
      </c>
      <c r="C53" s="44">
        <v>2000</v>
      </c>
      <c r="D53" s="84">
        <v>100</v>
      </c>
      <c r="E53" s="79">
        <v>31</v>
      </c>
      <c r="F53" s="84">
        <v>100</v>
      </c>
      <c r="G53" s="79">
        <v>31</v>
      </c>
      <c r="H53" s="84">
        <v>100</v>
      </c>
      <c r="I53" s="79">
        <v>31</v>
      </c>
      <c r="J53" s="2">
        <v>41</v>
      </c>
      <c r="K53" s="64">
        <v>31</v>
      </c>
      <c r="L53" s="2">
        <v>44</v>
      </c>
      <c r="M53" s="46">
        <v>31</v>
      </c>
      <c r="N53" s="86">
        <f>MIN(E53,G53,I53,K53,M53)</f>
        <v>31</v>
      </c>
      <c r="O53" s="17">
        <f>SUM(M53,K53,I53,G53,E53)</f>
        <v>155</v>
      </c>
      <c r="P53" s="17">
        <f>O53-MAX(M53,K53,I53,G53,E53)</f>
        <v>124</v>
      </c>
    </row>
    <row r="54" spans="1:16" ht="12.75">
      <c r="A54" s="47">
        <f t="shared" si="1"/>
        <v>51</v>
      </c>
      <c r="B54" s="43" t="s">
        <v>187</v>
      </c>
      <c r="C54" s="44">
        <v>2000</v>
      </c>
      <c r="D54" s="84">
        <v>100</v>
      </c>
      <c r="E54" s="79">
        <v>31</v>
      </c>
      <c r="F54" s="84">
        <v>100</v>
      </c>
      <c r="G54" s="79">
        <v>31</v>
      </c>
      <c r="H54" s="84">
        <v>100</v>
      </c>
      <c r="I54" s="79">
        <v>31</v>
      </c>
      <c r="J54" s="84">
        <v>100</v>
      </c>
      <c r="K54" s="79">
        <v>31</v>
      </c>
      <c r="L54" s="2">
        <v>45</v>
      </c>
      <c r="M54" s="46">
        <v>31</v>
      </c>
      <c r="N54" s="86">
        <f>MIN(E54,G54,I54,K54,M54)</f>
        <v>31</v>
      </c>
      <c r="O54" s="17">
        <f>SUM(M54,K54,I54,G54,E54)</f>
        <v>155</v>
      </c>
      <c r="P54" s="17">
        <f>O54-MAX(M54,K54,I54,G54,E54)</f>
        <v>124</v>
      </c>
    </row>
    <row r="55" spans="1:16" ht="12.75">
      <c r="A55" s="47">
        <f t="shared" si="1"/>
        <v>52</v>
      </c>
      <c r="B55" s="43" t="s">
        <v>185</v>
      </c>
      <c r="C55" s="44">
        <v>2000</v>
      </c>
      <c r="D55" s="84">
        <v>100</v>
      </c>
      <c r="E55" s="79">
        <v>31</v>
      </c>
      <c r="F55" s="84">
        <v>100</v>
      </c>
      <c r="G55" s="79">
        <v>31</v>
      </c>
      <c r="H55" s="84">
        <v>100</v>
      </c>
      <c r="I55" s="79">
        <v>31</v>
      </c>
      <c r="J55" s="84">
        <v>100</v>
      </c>
      <c r="K55" s="79">
        <v>31</v>
      </c>
      <c r="L55" s="2">
        <v>48</v>
      </c>
      <c r="M55" s="46">
        <v>31</v>
      </c>
      <c r="N55" s="86">
        <f>MIN(E55,G55,I55,K55,M55)</f>
        <v>31</v>
      </c>
      <c r="O55" s="17">
        <f>SUM(M55,K55,I55,G55,E55)</f>
        <v>155</v>
      </c>
      <c r="P55" s="17">
        <f>O55-MAX(M55,K55,I55,G55,E55)</f>
        <v>124</v>
      </c>
    </row>
    <row r="56" spans="1:16" ht="12.75">
      <c r="A56" s="47">
        <f t="shared" si="1"/>
        <v>53</v>
      </c>
      <c r="B56" s="43" t="s">
        <v>198</v>
      </c>
      <c r="C56" s="44">
        <v>2002</v>
      </c>
      <c r="D56" s="84">
        <v>100</v>
      </c>
      <c r="E56" s="79">
        <v>31</v>
      </c>
      <c r="F56" s="84">
        <v>100</v>
      </c>
      <c r="G56" s="79">
        <v>31</v>
      </c>
      <c r="H56" s="84">
        <v>100</v>
      </c>
      <c r="I56" s="79">
        <v>31</v>
      </c>
      <c r="J56" s="84">
        <v>100</v>
      </c>
      <c r="K56" s="79">
        <v>31</v>
      </c>
      <c r="L56" s="2">
        <v>49</v>
      </c>
      <c r="M56" s="46">
        <v>31</v>
      </c>
      <c r="N56" s="86">
        <f>MIN(E56,G56,I56,K56,M56)</f>
        <v>31</v>
      </c>
      <c r="O56" s="17">
        <f>SUM(M56,K56,I56,G56,E56)</f>
        <v>155</v>
      </c>
      <c r="P56" s="17">
        <f>O56-MAX(M56,K56,I56,G56,E56)</f>
        <v>124</v>
      </c>
    </row>
    <row r="57" spans="1:16" ht="12.75">
      <c r="A57" s="47">
        <f t="shared" si="1"/>
        <v>54</v>
      </c>
      <c r="B57" s="43" t="s">
        <v>152</v>
      </c>
      <c r="C57" s="44">
        <v>2001</v>
      </c>
      <c r="D57" s="84">
        <v>100</v>
      </c>
      <c r="E57" s="79">
        <v>31</v>
      </c>
      <c r="F57" s="84">
        <v>100</v>
      </c>
      <c r="G57" s="79">
        <v>31</v>
      </c>
      <c r="H57" s="84">
        <v>100</v>
      </c>
      <c r="I57" s="79">
        <v>31</v>
      </c>
      <c r="J57" s="2">
        <v>40</v>
      </c>
      <c r="K57" s="64">
        <v>31</v>
      </c>
      <c r="L57" s="2">
        <v>50</v>
      </c>
      <c r="M57" s="46">
        <v>31</v>
      </c>
      <c r="N57" s="86">
        <f>MIN(E57,G57,I57,K57,M57)</f>
        <v>31</v>
      </c>
      <c r="O57" s="17">
        <f>SUM(M57,K57,I57,G57,E57)</f>
        <v>155</v>
      </c>
      <c r="P57" s="17">
        <f>O57-MAX(M57,K57,I57,G57,E57)</f>
        <v>124</v>
      </c>
    </row>
    <row r="58" spans="1:16" ht="12.75">
      <c r="A58" s="47">
        <f t="shared" si="1"/>
        <v>55</v>
      </c>
      <c r="B58" s="43" t="s">
        <v>183</v>
      </c>
      <c r="C58" s="44">
        <v>2000</v>
      </c>
      <c r="D58" s="84">
        <v>100</v>
      </c>
      <c r="E58" s="79">
        <v>31</v>
      </c>
      <c r="F58" s="84">
        <v>100</v>
      </c>
      <c r="G58" s="79">
        <v>31</v>
      </c>
      <c r="H58" s="84">
        <v>100</v>
      </c>
      <c r="I58" s="79">
        <v>31</v>
      </c>
      <c r="J58" s="84">
        <v>100</v>
      </c>
      <c r="K58" s="79">
        <v>31</v>
      </c>
      <c r="L58" s="2">
        <v>51</v>
      </c>
      <c r="M58" s="46">
        <v>31</v>
      </c>
      <c r="N58" s="86">
        <f>MIN(E58,G58,I58,K58,M58)</f>
        <v>31</v>
      </c>
      <c r="O58" s="17">
        <f>SUM(M58,K58,I58,G58,E58)</f>
        <v>155</v>
      </c>
      <c r="P58" s="17">
        <f>O58-MAX(M58,K58,I58,G58,E58)</f>
        <v>124</v>
      </c>
    </row>
    <row r="59" spans="1:16" ht="12.75">
      <c r="A59" s="47">
        <f t="shared" si="1"/>
        <v>56</v>
      </c>
      <c r="B59" s="43" t="s">
        <v>153</v>
      </c>
      <c r="C59" s="44">
        <v>2001</v>
      </c>
      <c r="D59" s="84">
        <v>100</v>
      </c>
      <c r="E59" s="79">
        <v>31</v>
      </c>
      <c r="F59" s="84">
        <v>100</v>
      </c>
      <c r="G59" s="79">
        <v>31</v>
      </c>
      <c r="H59" s="84">
        <v>100</v>
      </c>
      <c r="I59" s="79">
        <v>31</v>
      </c>
      <c r="J59" s="84">
        <v>100</v>
      </c>
      <c r="K59" s="79">
        <v>31</v>
      </c>
      <c r="L59" s="2">
        <v>52</v>
      </c>
      <c r="M59" s="46">
        <v>31</v>
      </c>
      <c r="N59" s="86">
        <f>MIN(E59,G59,I59,K59,M59)</f>
        <v>31</v>
      </c>
      <c r="O59" s="17">
        <f>SUM(M59,K59,I59,G59,E59)</f>
        <v>155</v>
      </c>
      <c r="P59" s="17">
        <f>O59-MAX(M59,K59,I59,G59,E59)</f>
        <v>124</v>
      </c>
    </row>
    <row r="60" spans="1:16" ht="12.75">
      <c r="A60" s="47">
        <f t="shared" si="1"/>
        <v>57</v>
      </c>
      <c r="B60" s="43" t="s">
        <v>224</v>
      </c>
      <c r="C60" s="44">
        <v>2002</v>
      </c>
      <c r="D60" s="84">
        <v>100</v>
      </c>
      <c r="E60" s="79">
        <v>31</v>
      </c>
      <c r="F60" s="84">
        <v>100</v>
      </c>
      <c r="G60" s="79">
        <v>31</v>
      </c>
      <c r="H60" s="84">
        <v>100</v>
      </c>
      <c r="I60" s="79">
        <v>31</v>
      </c>
      <c r="J60" s="84">
        <v>100</v>
      </c>
      <c r="K60" s="79">
        <v>31</v>
      </c>
      <c r="L60" s="2">
        <v>53</v>
      </c>
      <c r="M60" s="46">
        <v>31</v>
      </c>
      <c r="N60" s="86">
        <f>MIN(E60,G60,I60,K60,M60)</f>
        <v>31</v>
      </c>
      <c r="O60" s="17">
        <f>SUM(M60,K60,I60,G60,E60)</f>
        <v>155</v>
      </c>
      <c r="P60" s="17">
        <f>O60-MAX(M60,K60,I60,G60,E60)</f>
        <v>124</v>
      </c>
    </row>
    <row r="61" spans="1:16" ht="12.75">
      <c r="A61" s="47">
        <f t="shared" si="1"/>
        <v>58</v>
      </c>
      <c r="B61" s="43" t="s">
        <v>78</v>
      </c>
      <c r="C61" s="44">
        <v>1998</v>
      </c>
      <c r="D61" s="84">
        <v>100</v>
      </c>
      <c r="E61" s="79">
        <v>31</v>
      </c>
      <c r="F61" s="84">
        <v>100</v>
      </c>
      <c r="G61" s="79">
        <v>31</v>
      </c>
      <c r="H61" s="84">
        <v>100</v>
      </c>
      <c r="I61" s="79">
        <v>31</v>
      </c>
      <c r="J61" s="84">
        <v>100</v>
      </c>
      <c r="K61" s="79">
        <v>31</v>
      </c>
      <c r="L61" s="2">
        <v>54</v>
      </c>
      <c r="M61" s="46">
        <v>31</v>
      </c>
      <c r="N61" s="86">
        <f>MIN(E61,G61,I61,K61,M61)</f>
        <v>31</v>
      </c>
      <c r="O61" s="17">
        <f>SUM(M61,K61,I61,G61,E61)</f>
        <v>155</v>
      </c>
      <c r="P61" s="17">
        <f>O61-MAX(M61,K61,I61,G61,E61)</f>
        <v>124</v>
      </c>
    </row>
    <row r="62" spans="1:16" ht="12.75">
      <c r="A62" s="47">
        <f t="shared" si="1"/>
        <v>59</v>
      </c>
      <c r="B62" s="43" t="s">
        <v>192</v>
      </c>
      <c r="C62" s="44">
        <v>2000</v>
      </c>
      <c r="D62" s="84">
        <v>100</v>
      </c>
      <c r="E62" s="79">
        <v>31</v>
      </c>
      <c r="F62" s="84">
        <v>100</v>
      </c>
      <c r="G62" s="79">
        <v>31</v>
      </c>
      <c r="H62" s="84">
        <v>100</v>
      </c>
      <c r="I62" s="79">
        <v>31</v>
      </c>
      <c r="J62" s="84">
        <v>100</v>
      </c>
      <c r="K62" s="79">
        <v>31</v>
      </c>
      <c r="L62" s="2">
        <v>55</v>
      </c>
      <c r="M62" s="46">
        <v>31</v>
      </c>
      <c r="N62" s="86">
        <f>MIN(E62,G62,I62,K62,M62)</f>
        <v>31</v>
      </c>
      <c r="O62" s="17">
        <f>SUM(M62,K62,I62,G62,E62)</f>
        <v>155</v>
      </c>
      <c r="P62" s="17">
        <f>O62-MAX(M62,K62,I62,G62,E62)</f>
        <v>124</v>
      </c>
    </row>
    <row r="63" spans="1:16" ht="12.75">
      <c r="A63" s="47">
        <f t="shared" si="1"/>
        <v>60</v>
      </c>
      <c r="B63" s="43" t="s">
        <v>110</v>
      </c>
      <c r="C63" s="44">
        <v>1999</v>
      </c>
      <c r="D63" s="2">
        <v>32</v>
      </c>
      <c r="E63" s="64">
        <v>31</v>
      </c>
      <c r="F63" s="12" t="s">
        <v>18</v>
      </c>
      <c r="G63" s="36">
        <v>31</v>
      </c>
      <c r="H63" s="34" t="s">
        <v>28</v>
      </c>
      <c r="I63" s="74">
        <v>31</v>
      </c>
      <c r="J63" s="84">
        <v>100</v>
      </c>
      <c r="K63" s="79">
        <v>31</v>
      </c>
      <c r="L63" s="84">
        <v>100</v>
      </c>
      <c r="M63" s="79">
        <v>31</v>
      </c>
      <c r="N63" s="86">
        <f>MIN(E63,G63,I63,K63,M63)</f>
        <v>31</v>
      </c>
      <c r="O63" s="17">
        <f>SUM(M63,K63,I63,G63,E63)</f>
        <v>155</v>
      </c>
      <c r="P63" s="17">
        <f>O63-MAX(M63,K63,I63,G63,E63)</f>
        <v>124</v>
      </c>
    </row>
  </sheetData>
  <sheetProtection/>
  <mergeCells count="7">
    <mergeCell ref="L1:M2"/>
    <mergeCell ref="A1:C2"/>
    <mergeCell ref="D1:I1"/>
    <mergeCell ref="D2:E2"/>
    <mergeCell ref="F2:G2"/>
    <mergeCell ref="H2:I2"/>
    <mergeCell ref="J1:K2"/>
  </mergeCells>
  <printOptions/>
  <pageMargins left="1.062992125984252" right="0.4724409448818898" top="0.31496062992125984" bottom="0.3937007874015748" header="0.3937007874015748" footer="0.11811023622047245"/>
  <pageSetup horizontalDpi="300" verticalDpi="300" orientation="landscape" paperSize="9" r:id="rId1"/>
  <headerFooter alignWithMargins="0">
    <oddFooter xml:space="preserve">&amp;L&amp;"Times New Roman,обычный"Космачева Елена Ремовна&amp;C&amp;"Times New Roman,обычный"&amp;F    &amp;A&amp;R&amp;"Times New Roman,обычный"&amp;D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140" zoomScaleNormal="140" zoomScalePageLayoutView="0" workbookViewId="0" topLeftCell="A1">
      <selection activeCell="Q8" sqref="Q8"/>
    </sheetView>
  </sheetViews>
  <sheetFormatPr defaultColWidth="9.00390625" defaultRowHeight="12.75"/>
  <cols>
    <col min="1" max="1" width="6.75390625" style="1" customWidth="1"/>
    <col min="2" max="2" width="18.875" style="1" customWidth="1"/>
    <col min="3" max="3" width="6.75390625" style="1" customWidth="1"/>
    <col min="4" max="4" width="5.625" style="6" customWidth="1"/>
    <col min="5" max="5" width="5.25390625" style="1" customWidth="1"/>
    <col min="6" max="6" width="5.75390625" style="1" customWidth="1"/>
    <col min="7" max="7" width="5.125" style="1" customWidth="1"/>
    <col min="8" max="8" width="5.625" style="1" customWidth="1"/>
    <col min="9" max="9" width="5.25390625" style="1" customWidth="1"/>
    <col min="10" max="10" width="5.75390625" style="1" customWidth="1"/>
    <col min="11" max="11" width="6.625" style="1" customWidth="1"/>
    <col min="12" max="12" width="5.625" style="1" customWidth="1"/>
    <col min="13" max="13" width="6.375" style="1" customWidth="1"/>
    <col min="14" max="14" width="5.75390625" style="1" customWidth="1"/>
    <col min="15" max="15" width="9.75390625" style="1" hidden="1" customWidth="1"/>
    <col min="16" max="16" width="11.375" style="1" customWidth="1"/>
    <col min="17" max="16384" width="9.125" style="1" customWidth="1"/>
  </cols>
  <sheetData>
    <row r="1" spans="1:16" s="7" customFormat="1" ht="21.75" customHeight="1" thickBot="1">
      <c r="A1" s="116" t="s">
        <v>167</v>
      </c>
      <c r="B1" s="117"/>
      <c r="C1" s="118"/>
      <c r="D1" s="122" t="s">
        <v>56</v>
      </c>
      <c r="E1" s="123"/>
      <c r="F1" s="123"/>
      <c r="G1" s="123"/>
      <c r="H1" s="123"/>
      <c r="I1" s="124"/>
      <c r="J1" s="125" t="s">
        <v>157</v>
      </c>
      <c r="K1" s="126"/>
      <c r="L1" s="125" t="s">
        <v>158</v>
      </c>
      <c r="M1" s="126"/>
      <c r="N1" s="77"/>
      <c r="O1" s="16"/>
      <c r="P1" s="6"/>
    </row>
    <row r="2" spans="1:16" ht="39" customHeight="1" thickBot="1">
      <c r="A2" s="119"/>
      <c r="B2" s="120"/>
      <c r="C2" s="121"/>
      <c r="D2" s="122" t="s">
        <v>42</v>
      </c>
      <c r="E2" s="123"/>
      <c r="F2" s="122" t="s">
        <v>43</v>
      </c>
      <c r="G2" s="124"/>
      <c r="H2" s="122" t="s">
        <v>44</v>
      </c>
      <c r="I2" s="124"/>
      <c r="J2" s="127"/>
      <c r="K2" s="128"/>
      <c r="L2" s="127"/>
      <c r="M2" s="128"/>
      <c r="N2" s="77"/>
      <c r="O2" s="16"/>
      <c r="P2" s="6"/>
    </row>
    <row r="3" spans="1:16" ht="39" thickBot="1">
      <c r="A3" s="21" t="s">
        <v>0</v>
      </c>
      <c r="B3" s="22" t="s">
        <v>1</v>
      </c>
      <c r="C3" s="15" t="s">
        <v>9</v>
      </c>
      <c r="D3" s="5" t="s">
        <v>2</v>
      </c>
      <c r="E3" s="8" t="s">
        <v>3</v>
      </c>
      <c r="F3" s="5" t="s">
        <v>2</v>
      </c>
      <c r="G3" s="8" t="s">
        <v>3</v>
      </c>
      <c r="H3" s="5" t="s">
        <v>2</v>
      </c>
      <c r="I3" s="8" t="s">
        <v>3</v>
      </c>
      <c r="J3" s="5" t="s">
        <v>2</v>
      </c>
      <c r="K3" s="8" t="s">
        <v>3</v>
      </c>
      <c r="L3" s="5" t="s">
        <v>2</v>
      </c>
      <c r="M3" s="8" t="s">
        <v>3</v>
      </c>
      <c r="N3" s="76" t="s">
        <v>116</v>
      </c>
      <c r="O3" s="26" t="s">
        <v>49</v>
      </c>
      <c r="P3" s="26" t="s">
        <v>54</v>
      </c>
    </row>
    <row r="4" spans="1:16" ht="13.5" customHeight="1">
      <c r="A4" s="23">
        <f>1</f>
        <v>1</v>
      </c>
      <c r="B4" s="67" t="s">
        <v>11</v>
      </c>
      <c r="C4" s="68">
        <v>1998</v>
      </c>
      <c r="D4" s="89">
        <v>2</v>
      </c>
      <c r="E4" s="32">
        <v>2</v>
      </c>
      <c r="F4" s="39">
        <v>1</v>
      </c>
      <c r="G4" s="32">
        <v>1</v>
      </c>
      <c r="H4" s="12">
        <v>2</v>
      </c>
      <c r="I4" s="32">
        <v>2</v>
      </c>
      <c r="J4" s="96">
        <v>2</v>
      </c>
      <c r="K4" s="66">
        <v>2</v>
      </c>
      <c r="L4" s="96">
        <v>1</v>
      </c>
      <c r="M4" s="64">
        <v>1</v>
      </c>
      <c r="N4" s="86">
        <f>MIN(E4,G4,I4,K4,M4)</f>
        <v>1</v>
      </c>
      <c r="O4" s="17">
        <f>SUM(M4,K4,I4,G4,E4)</f>
        <v>8</v>
      </c>
      <c r="P4" s="17">
        <f>O4-MAX(M4,K4,I4,G4,E4)</f>
        <v>6</v>
      </c>
    </row>
    <row r="5" spans="1:16" ht="13.5" customHeight="1">
      <c r="A5" s="23">
        <f aca="true" t="shared" si="0" ref="A5:A26">A4+1</f>
        <v>2</v>
      </c>
      <c r="B5" s="69" t="s">
        <v>20</v>
      </c>
      <c r="C5" s="70">
        <v>1998</v>
      </c>
      <c r="D5" s="2">
        <v>4</v>
      </c>
      <c r="E5" s="28">
        <v>4</v>
      </c>
      <c r="F5" s="18">
        <v>3</v>
      </c>
      <c r="G5" s="32">
        <v>3</v>
      </c>
      <c r="H5" s="12">
        <v>1</v>
      </c>
      <c r="I5" s="32">
        <v>1</v>
      </c>
      <c r="J5" s="96">
        <v>3</v>
      </c>
      <c r="K5" s="66">
        <v>3</v>
      </c>
      <c r="L5" s="96">
        <v>2</v>
      </c>
      <c r="M5" s="64">
        <v>2</v>
      </c>
      <c r="N5" s="86">
        <f>MIN(E5,G5,I5,K5,M5)</f>
        <v>1</v>
      </c>
      <c r="O5" s="17">
        <f>SUM(M5,K5,I5,G5,E5)</f>
        <v>13</v>
      </c>
      <c r="P5" s="17">
        <f>O5-MAX(M5,K5,I5,G5,E5)</f>
        <v>9</v>
      </c>
    </row>
    <row r="6" spans="1:16" ht="12.75">
      <c r="A6" s="23">
        <f t="shared" si="0"/>
        <v>3</v>
      </c>
      <c r="B6" s="69" t="s">
        <v>93</v>
      </c>
      <c r="C6" s="70">
        <v>2000</v>
      </c>
      <c r="D6" s="12">
        <v>3</v>
      </c>
      <c r="E6" s="32">
        <v>3</v>
      </c>
      <c r="F6" s="2">
        <v>2</v>
      </c>
      <c r="G6" s="32">
        <v>2</v>
      </c>
      <c r="H6" s="2">
        <v>3</v>
      </c>
      <c r="I6" s="32">
        <v>3</v>
      </c>
      <c r="J6" s="102">
        <v>1</v>
      </c>
      <c r="K6" s="66">
        <v>1</v>
      </c>
      <c r="L6" s="96">
        <v>7</v>
      </c>
      <c r="M6" s="98">
        <v>7</v>
      </c>
      <c r="N6" s="86">
        <f>MIN(E6,G6,I6,K6,M6)</f>
        <v>1</v>
      </c>
      <c r="O6" s="17">
        <f>SUM(M6,K6,I6,G6,E6)</f>
        <v>16</v>
      </c>
      <c r="P6" s="17">
        <f>O6-MAX(M6,K6,I6,G6,E6)</f>
        <v>9</v>
      </c>
    </row>
    <row r="7" spans="1:16" ht="12.75">
      <c r="A7" s="23">
        <f t="shared" si="0"/>
        <v>4</v>
      </c>
      <c r="B7" s="69" t="s">
        <v>6</v>
      </c>
      <c r="C7" s="70">
        <v>1997</v>
      </c>
      <c r="D7" s="12">
        <v>1</v>
      </c>
      <c r="E7" s="32">
        <v>1</v>
      </c>
      <c r="F7" s="12">
        <v>4</v>
      </c>
      <c r="G7" s="28">
        <v>4</v>
      </c>
      <c r="H7" s="12">
        <v>4</v>
      </c>
      <c r="I7" s="28">
        <v>4</v>
      </c>
      <c r="J7" s="110">
        <v>9</v>
      </c>
      <c r="K7" s="134">
        <v>9</v>
      </c>
      <c r="L7" s="84">
        <v>100</v>
      </c>
      <c r="M7" s="111">
        <v>21</v>
      </c>
      <c r="N7" s="86">
        <f>MIN(E7,G7,I7,K7,M7)</f>
        <v>1</v>
      </c>
      <c r="O7" s="17">
        <f>SUM(M7,K7,I7,G7,E7)</f>
        <v>39</v>
      </c>
      <c r="P7" s="17">
        <f>O7-MAX(M7,K7,I7,G7,E7)</f>
        <v>18</v>
      </c>
    </row>
    <row r="8" spans="1:16" ht="12.75">
      <c r="A8" s="23">
        <f t="shared" si="0"/>
        <v>5</v>
      </c>
      <c r="B8" s="69" t="s">
        <v>12</v>
      </c>
      <c r="C8" s="70">
        <v>1998</v>
      </c>
      <c r="D8" s="12">
        <v>5</v>
      </c>
      <c r="E8" s="28">
        <v>5</v>
      </c>
      <c r="F8" s="2">
        <v>5</v>
      </c>
      <c r="G8" s="28">
        <v>5</v>
      </c>
      <c r="H8" s="2">
        <v>5</v>
      </c>
      <c r="I8" s="28">
        <v>5</v>
      </c>
      <c r="J8" s="96">
        <v>5</v>
      </c>
      <c r="K8" s="66">
        <v>5</v>
      </c>
      <c r="L8" s="96">
        <v>4</v>
      </c>
      <c r="M8" s="98">
        <v>4</v>
      </c>
      <c r="N8" s="86">
        <f>MIN(E8,G8,I8,K8,M8)</f>
        <v>4</v>
      </c>
      <c r="O8" s="17">
        <f>SUM(M8,K8,I8,G8,E8)</f>
        <v>24</v>
      </c>
      <c r="P8" s="17">
        <f>O8-MAX(M8,K8,I8,G8,E8)</f>
        <v>19</v>
      </c>
    </row>
    <row r="9" spans="1:16" ht="12.75">
      <c r="A9" s="23">
        <f t="shared" si="0"/>
        <v>6</v>
      </c>
      <c r="B9" s="27" t="s">
        <v>160</v>
      </c>
      <c r="C9" s="25">
        <v>2001</v>
      </c>
      <c r="D9" s="84">
        <v>100</v>
      </c>
      <c r="E9" s="74">
        <v>21</v>
      </c>
      <c r="F9" s="84">
        <v>100</v>
      </c>
      <c r="G9" s="74">
        <v>21</v>
      </c>
      <c r="H9" s="84">
        <v>100</v>
      </c>
      <c r="I9" s="74">
        <v>21</v>
      </c>
      <c r="J9" s="96">
        <v>4</v>
      </c>
      <c r="K9" s="28">
        <v>4</v>
      </c>
      <c r="L9" s="96">
        <v>3</v>
      </c>
      <c r="M9" s="98">
        <v>3</v>
      </c>
      <c r="N9" s="86">
        <f>MIN(E9,G9,I9,K9,M9)</f>
        <v>3</v>
      </c>
      <c r="O9" s="17">
        <f>SUM(M9,K9,I9,G9,E9)</f>
        <v>70</v>
      </c>
      <c r="P9" s="17">
        <f>O9-MAX(M9,K9,I9,G9,E9)</f>
        <v>49</v>
      </c>
    </row>
    <row r="10" spans="1:16" ht="12.75">
      <c r="A10" s="23">
        <f t="shared" si="0"/>
        <v>7</v>
      </c>
      <c r="B10" s="69" t="s">
        <v>31</v>
      </c>
      <c r="C10" s="70">
        <v>1999</v>
      </c>
      <c r="D10" s="84">
        <v>100</v>
      </c>
      <c r="E10" s="74">
        <v>21</v>
      </c>
      <c r="F10" s="84">
        <v>100</v>
      </c>
      <c r="G10" s="74">
        <v>21</v>
      </c>
      <c r="H10" s="84">
        <v>100</v>
      </c>
      <c r="I10" s="74">
        <v>21</v>
      </c>
      <c r="J10" s="108">
        <v>6</v>
      </c>
      <c r="K10" s="32">
        <v>6</v>
      </c>
      <c r="L10" s="96">
        <v>8</v>
      </c>
      <c r="M10" s="98">
        <v>8</v>
      </c>
      <c r="N10" s="86">
        <f>MIN(E10,G10,I10,K10,M10)</f>
        <v>6</v>
      </c>
      <c r="O10" s="17">
        <f>SUM(M10,K10,I10,G10,E10)</f>
        <v>77</v>
      </c>
      <c r="P10" s="17">
        <f>O10-MAX(M10,K10,I10,G10,E10)</f>
        <v>56</v>
      </c>
    </row>
    <row r="11" spans="1:16" ht="12.75">
      <c r="A11" s="23">
        <f t="shared" si="0"/>
        <v>8</v>
      </c>
      <c r="B11" s="69" t="s">
        <v>94</v>
      </c>
      <c r="C11" s="70">
        <v>1997</v>
      </c>
      <c r="D11" s="12">
        <v>6</v>
      </c>
      <c r="E11" s="28">
        <v>6</v>
      </c>
      <c r="F11" s="12" t="s">
        <v>18</v>
      </c>
      <c r="G11" s="36">
        <v>21</v>
      </c>
      <c r="H11" s="12" t="s">
        <v>18</v>
      </c>
      <c r="I11" s="36">
        <v>21</v>
      </c>
      <c r="J11" s="2">
        <v>14</v>
      </c>
      <c r="K11" s="32">
        <v>14</v>
      </c>
      <c r="L11" s="2">
        <v>17</v>
      </c>
      <c r="M11" s="98">
        <v>17</v>
      </c>
      <c r="N11" s="86">
        <f>MIN(E11,G11,I11,K11,M11)</f>
        <v>6</v>
      </c>
      <c r="O11" s="17">
        <f>SUM(M11,K11,I11,G11,E11)</f>
        <v>79</v>
      </c>
      <c r="P11" s="17">
        <f>O11-MAX(M11,K11,I11,G11,E11)</f>
        <v>58</v>
      </c>
    </row>
    <row r="12" spans="1:16" ht="12.75">
      <c r="A12" s="23">
        <f t="shared" si="0"/>
        <v>9</v>
      </c>
      <c r="B12" s="69" t="s">
        <v>51</v>
      </c>
      <c r="C12" s="70">
        <v>1999</v>
      </c>
      <c r="D12" s="84">
        <v>100</v>
      </c>
      <c r="E12" s="74">
        <v>21</v>
      </c>
      <c r="F12" s="84">
        <v>100</v>
      </c>
      <c r="G12" s="74">
        <v>21</v>
      </c>
      <c r="H12" s="84">
        <v>100</v>
      </c>
      <c r="I12" s="74">
        <v>21</v>
      </c>
      <c r="J12" s="108">
        <v>7</v>
      </c>
      <c r="K12" s="32">
        <v>7</v>
      </c>
      <c r="L12" s="96">
        <v>9</v>
      </c>
      <c r="M12" s="98">
        <v>9</v>
      </c>
      <c r="N12" s="86">
        <f>MIN(E12,G12,I12,K12,M12)</f>
        <v>7</v>
      </c>
      <c r="O12" s="17">
        <f>SUM(M12,K12,I12,G12,E12)</f>
        <v>79</v>
      </c>
      <c r="P12" s="17">
        <f>O12-MAX(M12,K12,I12,G12,E12)</f>
        <v>58</v>
      </c>
    </row>
    <row r="13" spans="1:16" ht="12.75">
      <c r="A13" s="23">
        <f t="shared" si="0"/>
        <v>10</v>
      </c>
      <c r="B13" s="69" t="s">
        <v>117</v>
      </c>
      <c r="C13" s="70">
        <v>1998</v>
      </c>
      <c r="D13" s="84">
        <v>100</v>
      </c>
      <c r="E13" s="74">
        <v>21</v>
      </c>
      <c r="F13" s="84">
        <v>100</v>
      </c>
      <c r="G13" s="74">
        <v>21</v>
      </c>
      <c r="H13" s="84">
        <v>100</v>
      </c>
      <c r="I13" s="74">
        <v>21</v>
      </c>
      <c r="J13" s="108">
        <v>8</v>
      </c>
      <c r="K13" s="32">
        <v>8</v>
      </c>
      <c r="L13" s="108">
        <v>12</v>
      </c>
      <c r="M13" s="98">
        <v>12</v>
      </c>
      <c r="N13" s="86">
        <f>MIN(E13,G13,I13,K13,M13)</f>
        <v>8</v>
      </c>
      <c r="O13" s="17">
        <f>SUM(M13,K13,I13,G13,E13)</f>
        <v>83</v>
      </c>
      <c r="P13" s="17">
        <f>O13-MAX(M13,K13,I13,G13,E13)</f>
        <v>62</v>
      </c>
    </row>
    <row r="14" spans="1:16" ht="12.75">
      <c r="A14" s="23">
        <f t="shared" si="0"/>
        <v>11</v>
      </c>
      <c r="B14" s="69" t="s">
        <v>118</v>
      </c>
      <c r="C14" s="70">
        <v>1999</v>
      </c>
      <c r="D14" s="84">
        <v>100</v>
      </c>
      <c r="E14" s="74">
        <v>21</v>
      </c>
      <c r="F14" s="84">
        <v>100</v>
      </c>
      <c r="G14" s="74">
        <v>21</v>
      </c>
      <c r="H14" s="84">
        <v>100</v>
      </c>
      <c r="I14" s="74">
        <v>21</v>
      </c>
      <c r="J14" s="2">
        <v>12</v>
      </c>
      <c r="K14" s="32">
        <v>12</v>
      </c>
      <c r="L14" s="108">
        <v>11</v>
      </c>
      <c r="M14" s="98">
        <v>11</v>
      </c>
      <c r="N14" s="86">
        <f>MIN(E14,G14,I14,K14,M14)</f>
        <v>11</v>
      </c>
      <c r="O14" s="17">
        <f>SUM(M14,K14,I14,G14,E14)</f>
        <v>86</v>
      </c>
      <c r="P14" s="17">
        <f>O14-MAX(M14,K14,I14,G14,E14)</f>
        <v>65</v>
      </c>
    </row>
    <row r="15" spans="1:16" ht="12.75">
      <c r="A15" s="23">
        <f t="shared" si="0"/>
        <v>12</v>
      </c>
      <c r="B15" s="27" t="s">
        <v>162</v>
      </c>
      <c r="C15" s="25">
        <v>2001</v>
      </c>
      <c r="D15" s="84">
        <v>100</v>
      </c>
      <c r="E15" s="74">
        <v>21</v>
      </c>
      <c r="F15" s="84">
        <v>100</v>
      </c>
      <c r="G15" s="74">
        <v>21</v>
      </c>
      <c r="H15" s="84">
        <v>100</v>
      </c>
      <c r="I15" s="74">
        <v>21</v>
      </c>
      <c r="J15" s="2">
        <v>11</v>
      </c>
      <c r="K15" s="32">
        <v>11</v>
      </c>
      <c r="L15" s="108">
        <v>13</v>
      </c>
      <c r="M15" s="98">
        <v>13</v>
      </c>
      <c r="N15" s="86">
        <f>MIN(E15,G15,I15,K15,M15)</f>
        <v>11</v>
      </c>
      <c r="O15" s="17">
        <f>SUM(M15,K15,I15,G15,E15)</f>
        <v>87</v>
      </c>
      <c r="P15" s="17">
        <f>O15-MAX(M15,K15,I15,G15,E15)</f>
        <v>66</v>
      </c>
    </row>
    <row r="16" spans="1:16" ht="12.75">
      <c r="A16" s="23">
        <f t="shared" si="0"/>
        <v>13</v>
      </c>
      <c r="B16" s="27" t="s">
        <v>214</v>
      </c>
      <c r="C16" s="25">
        <v>1999</v>
      </c>
      <c r="D16" s="84">
        <v>100</v>
      </c>
      <c r="E16" s="74">
        <v>21</v>
      </c>
      <c r="F16" s="84">
        <v>100</v>
      </c>
      <c r="G16" s="74">
        <v>21</v>
      </c>
      <c r="H16" s="84">
        <v>100</v>
      </c>
      <c r="I16" s="74">
        <v>21</v>
      </c>
      <c r="J16" s="84">
        <v>100</v>
      </c>
      <c r="K16" s="107">
        <v>21</v>
      </c>
      <c r="L16" s="96">
        <v>5</v>
      </c>
      <c r="M16" s="98">
        <v>5</v>
      </c>
      <c r="N16" s="86">
        <f>MIN(E16,G16,I16,K16,M16)</f>
        <v>5</v>
      </c>
      <c r="O16" s="17">
        <f>SUM(M16,K16,I16,G16,E16)</f>
        <v>89</v>
      </c>
      <c r="P16" s="17">
        <f>O16-MAX(M16,K16,I16,G16,E16)</f>
        <v>68</v>
      </c>
    </row>
    <row r="17" spans="1:16" ht="12.75">
      <c r="A17" s="23">
        <f t="shared" si="0"/>
        <v>14</v>
      </c>
      <c r="B17" s="27" t="s">
        <v>216</v>
      </c>
      <c r="C17" s="25">
        <v>2003</v>
      </c>
      <c r="D17" s="84">
        <v>100</v>
      </c>
      <c r="E17" s="74">
        <v>21</v>
      </c>
      <c r="F17" s="84">
        <v>100</v>
      </c>
      <c r="G17" s="74">
        <v>21</v>
      </c>
      <c r="H17" s="84">
        <v>100</v>
      </c>
      <c r="I17" s="74">
        <v>21</v>
      </c>
      <c r="J17" s="85">
        <v>100</v>
      </c>
      <c r="K17" s="93">
        <v>21</v>
      </c>
      <c r="L17" s="96">
        <v>6</v>
      </c>
      <c r="M17" s="98">
        <v>6</v>
      </c>
      <c r="N17" s="86">
        <f>MIN(E17,G17,I17,K17,M17)</f>
        <v>6</v>
      </c>
      <c r="O17" s="17">
        <f>SUM(M17,K17,I17,G17,E17)</f>
        <v>90</v>
      </c>
      <c r="P17" s="17">
        <f>O17-MAX(M17,K17,I17,G17,E17)</f>
        <v>69</v>
      </c>
    </row>
    <row r="18" spans="1:16" ht="12.75">
      <c r="A18" s="23">
        <f t="shared" si="0"/>
        <v>15</v>
      </c>
      <c r="B18" s="27" t="s">
        <v>161</v>
      </c>
      <c r="C18" s="25">
        <v>2001</v>
      </c>
      <c r="D18" s="84">
        <v>100</v>
      </c>
      <c r="E18" s="74">
        <v>21</v>
      </c>
      <c r="F18" s="84">
        <v>100</v>
      </c>
      <c r="G18" s="74">
        <v>21</v>
      </c>
      <c r="H18" s="84">
        <v>100</v>
      </c>
      <c r="I18" s="74">
        <v>21</v>
      </c>
      <c r="J18" s="2">
        <v>13</v>
      </c>
      <c r="K18" s="28">
        <v>13</v>
      </c>
      <c r="L18" s="2">
        <v>15</v>
      </c>
      <c r="M18" s="98">
        <v>15</v>
      </c>
      <c r="N18" s="86">
        <f>MIN(E18,G18,I18,K18,M18)</f>
        <v>13</v>
      </c>
      <c r="O18" s="17">
        <f>SUM(M18,K18,I18,G18,E18)</f>
        <v>91</v>
      </c>
      <c r="P18" s="17">
        <f>O18-MAX(M18,K18,I18,G18,E18)</f>
        <v>70</v>
      </c>
    </row>
    <row r="19" spans="1:16" ht="12.75">
      <c r="A19" s="23">
        <f t="shared" si="0"/>
        <v>16</v>
      </c>
      <c r="B19" s="27" t="s">
        <v>217</v>
      </c>
      <c r="C19" s="25">
        <v>2002</v>
      </c>
      <c r="D19" s="84">
        <v>100</v>
      </c>
      <c r="E19" s="74">
        <v>21</v>
      </c>
      <c r="F19" s="84">
        <v>100</v>
      </c>
      <c r="G19" s="74">
        <v>21</v>
      </c>
      <c r="H19" s="84">
        <v>100</v>
      </c>
      <c r="I19" s="74">
        <v>21</v>
      </c>
      <c r="J19" s="84">
        <v>100</v>
      </c>
      <c r="K19" s="111">
        <v>21</v>
      </c>
      <c r="L19" s="96">
        <v>10</v>
      </c>
      <c r="M19" s="98">
        <v>10</v>
      </c>
      <c r="N19" s="86">
        <f>MIN(E19,G19,I19,K19,M19)</f>
        <v>10</v>
      </c>
      <c r="O19" s="17">
        <f>SUM(M19,K19,I19,G19,E19)</f>
        <v>94</v>
      </c>
      <c r="P19" s="17">
        <f>O19-MAX(M19,K19,I19,G19,E19)</f>
        <v>73</v>
      </c>
    </row>
    <row r="20" spans="1:16" ht="12.75">
      <c r="A20" s="23">
        <f t="shared" si="0"/>
        <v>17</v>
      </c>
      <c r="B20" s="69" t="s">
        <v>96</v>
      </c>
      <c r="C20" s="70">
        <v>2000</v>
      </c>
      <c r="D20" s="84">
        <v>100</v>
      </c>
      <c r="E20" s="74">
        <v>21</v>
      </c>
      <c r="F20" s="84">
        <v>100</v>
      </c>
      <c r="G20" s="74">
        <v>21</v>
      </c>
      <c r="H20" s="84">
        <v>100</v>
      </c>
      <c r="I20" s="74">
        <v>21</v>
      </c>
      <c r="J20" s="2">
        <v>10</v>
      </c>
      <c r="K20" s="32">
        <v>10</v>
      </c>
      <c r="L20" s="84">
        <v>100</v>
      </c>
      <c r="M20" s="111">
        <v>21</v>
      </c>
      <c r="N20" s="86">
        <f>MIN(E20,G20,I20,K20,M20)</f>
        <v>10</v>
      </c>
      <c r="O20" s="17">
        <f>SUM(M20,K20,I20,G20,E20)</f>
        <v>94</v>
      </c>
      <c r="P20" s="17">
        <f>O20-MAX(M20,K20,I20,G20,E20)</f>
        <v>73</v>
      </c>
    </row>
    <row r="21" spans="1:16" ht="12.75">
      <c r="A21" s="23">
        <f t="shared" si="0"/>
        <v>18</v>
      </c>
      <c r="B21" s="69" t="s">
        <v>98</v>
      </c>
      <c r="C21" s="70">
        <v>1999</v>
      </c>
      <c r="D21" s="84">
        <v>100</v>
      </c>
      <c r="E21" s="74">
        <v>21</v>
      </c>
      <c r="F21" s="84">
        <v>100</v>
      </c>
      <c r="G21" s="74">
        <v>21</v>
      </c>
      <c r="H21" s="84">
        <v>100</v>
      </c>
      <c r="I21" s="74">
        <v>21</v>
      </c>
      <c r="J21" s="2">
        <v>17</v>
      </c>
      <c r="K21" s="32">
        <v>17</v>
      </c>
      <c r="L21" s="2">
        <v>16</v>
      </c>
      <c r="M21" s="98">
        <v>16</v>
      </c>
      <c r="N21" s="86">
        <f>MIN(E21,G21,I21,K21,M21)</f>
        <v>16</v>
      </c>
      <c r="O21" s="17">
        <f>SUM(M21,K21,I21,G21,E21)</f>
        <v>96</v>
      </c>
      <c r="P21" s="17">
        <f>O21-MAX(M21,K21,I21,G21,E21)</f>
        <v>75</v>
      </c>
    </row>
    <row r="22" spans="1:16" ht="12.75">
      <c r="A22" s="23">
        <f t="shared" si="0"/>
        <v>19</v>
      </c>
      <c r="B22" s="27" t="s">
        <v>10</v>
      </c>
      <c r="C22" s="25">
        <v>1999</v>
      </c>
      <c r="D22" s="84">
        <v>100</v>
      </c>
      <c r="E22" s="74">
        <v>21</v>
      </c>
      <c r="F22" s="84">
        <v>100</v>
      </c>
      <c r="G22" s="74">
        <v>21</v>
      </c>
      <c r="H22" s="84">
        <v>100</v>
      </c>
      <c r="I22" s="74">
        <v>21</v>
      </c>
      <c r="J22" s="85">
        <v>100</v>
      </c>
      <c r="K22" s="93">
        <v>21</v>
      </c>
      <c r="L22" s="108">
        <v>14</v>
      </c>
      <c r="M22" s="98">
        <v>14</v>
      </c>
      <c r="N22" s="86">
        <f>MIN(E22,G22,I22,K22,M22)</f>
        <v>14</v>
      </c>
      <c r="O22" s="17">
        <f>SUM(M22,K22,I22,G22,E22)</f>
        <v>98</v>
      </c>
      <c r="P22" s="17">
        <f>O22-MAX(M22,K22,I22,G22,E22)</f>
        <v>77</v>
      </c>
    </row>
    <row r="23" spans="1:16" ht="12.75">
      <c r="A23" s="23">
        <f t="shared" si="0"/>
        <v>20</v>
      </c>
      <c r="B23" s="69" t="s">
        <v>120</v>
      </c>
      <c r="C23" s="70">
        <v>2000</v>
      </c>
      <c r="D23" s="84">
        <v>100</v>
      </c>
      <c r="E23" s="74">
        <v>21</v>
      </c>
      <c r="F23" s="84">
        <v>100</v>
      </c>
      <c r="G23" s="74">
        <v>21</v>
      </c>
      <c r="H23" s="84">
        <v>100</v>
      </c>
      <c r="I23" s="74">
        <v>21</v>
      </c>
      <c r="J23" s="2">
        <v>16</v>
      </c>
      <c r="K23" s="28">
        <v>16</v>
      </c>
      <c r="L23" s="2">
        <v>19</v>
      </c>
      <c r="M23" s="64">
        <v>19</v>
      </c>
      <c r="N23" s="86">
        <f>MIN(E23,G23,I23,K23,M23)</f>
        <v>16</v>
      </c>
      <c r="O23" s="17">
        <f>SUM(M23,K23,I23,G23,E23)</f>
        <v>98</v>
      </c>
      <c r="P23" s="17">
        <f>O23-MAX(M23,K23,I23,G23,E23)</f>
        <v>77</v>
      </c>
    </row>
    <row r="24" spans="1:16" ht="12.75">
      <c r="A24" s="23">
        <f t="shared" si="0"/>
        <v>21</v>
      </c>
      <c r="B24" s="69" t="s">
        <v>119</v>
      </c>
      <c r="C24" s="70">
        <v>2001</v>
      </c>
      <c r="D24" s="84">
        <v>100</v>
      </c>
      <c r="E24" s="74">
        <v>21</v>
      </c>
      <c r="F24" s="84">
        <v>100</v>
      </c>
      <c r="G24" s="74">
        <v>21</v>
      </c>
      <c r="H24" s="84">
        <v>100</v>
      </c>
      <c r="I24" s="74">
        <v>21</v>
      </c>
      <c r="J24" s="2">
        <v>15</v>
      </c>
      <c r="K24" s="28">
        <v>15</v>
      </c>
      <c r="L24" s="84">
        <v>100</v>
      </c>
      <c r="M24" s="74">
        <v>21</v>
      </c>
      <c r="N24" s="86">
        <f>MIN(E24,G24,I24,K24,M24)</f>
        <v>15</v>
      </c>
      <c r="O24" s="17">
        <f>SUM(M24,K24,I24,G24,E24)</f>
        <v>99</v>
      </c>
      <c r="P24" s="17">
        <f>O24-MAX(M24,K24,I24,G24,E24)</f>
        <v>78</v>
      </c>
    </row>
    <row r="25" spans="1:16" ht="12.75">
      <c r="A25" s="23">
        <f t="shared" si="0"/>
        <v>22</v>
      </c>
      <c r="B25" s="27" t="s">
        <v>141</v>
      </c>
      <c r="C25" s="25">
        <v>1998</v>
      </c>
      <c r="D25" s="84">
        <v>100</v>
      </c>
      <c r="E25" s="74">
        <v>21</v>
      </c>
      <c r="F25" s="84">
        <v>100</v>
      </c>
      <c r="G25" s="74">
        <v>21</v>
      </c>
      <c r="H25" s="84">
        <v>100</v>
      </c>
      <c r="I25" s="74">
        <v>21</v>
      </c>
      <c r="J25" s="12" t="s">
        <v>18</v>
      </c>
      <c r="K25" s="36">
        <v>21</v>
      </c>
      <c r="L25" s="2">
        <v>18</v>
      </c>
      <c r="M25" s="64">
        <v>18</v>
      </c>
      <c r="N25" s="86">
        <f>MIN(E25,G25,I25,K25,M25)</f>
        <v>18</v>
      </c>
      <c r="O25" s="17">
        <f>SUM(M25,K25,I25,G25,E25)</f>
        <v>102</v>
      </c>
      <c r="P25" s="17">
        <f>O25-MAX(M25,K25,I25,G25,E25)</f>
        <v>81</v>
      </c>
    </row>
    <row r="26" spans="1:16" ht="12.75">
      <c r="A26" s="23">
        <f t="shared" si="0"/>
        <v>23</v>
      </c>
      <c r="B26" s="27" t="s">
        <v>163</v>
      </c>
      <c r="C26" s="25">
        <v>2001</v>
      </c>
      <c r="D26" s="84">
        <v>100</v>
      </c>
      <c r="E26" s="74">
        <v>21</v>
      </c>
      <c r="F26" s="84">
        <v>100</v>
      </c>
      <c r="G26" s="74">
        <v>21</v>
      </c>
      <c r="H26" s="84">
        <v>100</v>
      </c>
      <c r="I26" s="74">
        <v>21</v>
      </c>
      <c r="J26" s="12" t="s">
        <v>18</v>
      </c>
      <c r="K26" s="36">
        <v>21</v>
      </c>
      <c r="L26" s="84">
        <v>100</v>
      </c>
      <c r="M26" s="74">
        <v>21</v>
      </c>
      <c r="N26" s="86">
        <f>MIN(E26,G26,I26,K26,M26)</f>
        <v>21</v>
      </c>
      <c r="O26" s="17">
        <f>SUM(M26,K26,I26,G26,E26)</f>
        <v>105</v>
      </c>
      <c r="P26" s="17">
        <f>O26-MAX(M26,K26,I26,G26,E26)</f>
        <v>84</v>
      </c>
    </row>
  </sheetData>
  <sheetProtection/>
  <mergeCells count="7">
    <mergeCell ref="L1:M2"/>
    <mergeCell ref="A1:C2"/>
    <mergeCell ref="D1:I1"/>
    <mergeCell ref="D2:E2"/>
    <mergeCell ref="F2:G2"/>
    <mergeCell ref="H2:I2"/>
    <mergeCell ref="J1:K2"/>
  </mergeCells>
  <printOptions/>
  <pageMargins left="1.07" right="0.48" top="0.5" bottom="0.41" header="0.4" footer="0.13"/>
  <pageSetup horizontalDpi="300" verticalDpi="300" orientation="landscape" paperSize="9" r:id="rId3"/>
  <headerFooter alignWithMargins="0">
    <oddFooter xml:space="preserve">&amp;L&amp;"Times New Roman,обычный"Космачева Елена Ремовна&amp;C&amp;"Times New Roman,обычный"&amp;F    &amp;A&amp;R&amp;"Times New Roman,обычный"&amp;D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космачева</cp:lastModifiedBy>
  <cp:lastPrinted>2015-05-13T03:40:02Z</cp:lastPrinted>
  <dcterms:created xsi:type="dcterms:W3CDTF">2010-04-15T16:52:06Z</dcterms:created>
  <dcterms:modified xsi:type="dcterms:W3CDTF">2015-08-09T02:36:29Z</dcterms:modified>
  <cp:category/>
  <cp:version/>
  <cp:contentType/>
  <cp:contentStatus/>
</cp:coreProperties>
</file>