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6405" tabRatio="784" activeTab="3"/>
  </bookViews>
  <sheets>
    <sheet name="С1М" sheetId="1" r:id="rId1"/>
    <sheet name="К1Ж" sheetId="2" r:id="rId2"/>
    <sheet name="С2М" sheetId="3" r:id="rId3"/>
    <sheet name="К1М" sheetId="4" r:id="rId4"/>
  </sheets>
  <definedNames/>
  <calcPr fullCalcOnLoad="1" refMode="R1C1"/>
</workbook>
</file>

<file path=xl/sharedStrings.xml><?xml version="1.0" encoding="utf-8"?>
<sst xmlns="http://schemas.openxmlformats.org/spreadsheetml/2006/main" count="216" uniqueCount="74">
  <si>
    <t>Место в ТР</t>
  </si>
  <si>
    <t>Фамилия    Имя</t>
  </si>
  <si>
    <t>место</t>
  </si>
  <si>
    <t>очки</t>
  </si>
  <si>
    <t xml:space="preserve">Кузнецов Михаил    Ларионов Дмитрий       </t>
  </si>
  <si>
    <t>1985      1985</t>
  </si>
  <si>
    <t>Ушаков Артём      Ушаков Антон</t>
  </si>
  <si>
    <t>1990      1990</t>
  </si>
  <si>
    <t>Чуприн Александр      Тимошенский Сергей</t>
  </si>
  <si>
    <t>1989    1990</t>
  </si>
  <si>
    <t>Афанасьев Алексей      Сенькин Станислав</t>
  </si>
  <si>
    <t>1989      1988</t>
  </si>
  <si>
    <t>Суслов Алексей      Кромер Александр</t>
  </si>
  <si>
    <t>1991    1991</t>
  </si>
  <si>
    <t>Базин Кирилл             Банков Антон</t>
  </si>
  <si>
    <t>1986       1985</t>
  </si>
  <si>
    <t>Липтовский слалом 21.04.2012</t>
  </si>
  <si>
    <t>Липтовский слалом 22.04.2012</t>
  </si>
  <si>
    <t>Камешков Владимир</t>
  </si>
  <si>
    <t>Корпачёв Денис</t>
  </si>
  <si>
    <t>Шмаков Александр</t>
  </si>
  <si>
    <t>Губенко Никита</t>
  </si>
  <si>
    <t>Кирьянов Алексей</t>
  </si>
  <si>
    <t>Шим Артём</t>
  </si>
  <si>
    <t>Прожерин Артём</t>
  </si>
  <si>
    <t>Живодров Станислав</t>
  </si>
  <si>
    <t>Шабакин Михаил</t>
  </si>
  <si>
    <t>Доронин Евгений</t>
  </si>
  <si>
    <t>Панин Вячеслав</t>
  </si>
  <si>
    <t>Эйгель Павел</t>
  </si>
  <si>
    <t>Гребенёк Светлана</t>
  </si>
  <si>
    <t>Мухгалеева Полина</t>
  </si>
  <si>
    <t>Перова Александра</t>
  </si>
  <si>
    <t>Харитонова Марта</t>
  </si>
  <si>
    <t>Перова Екатерина</t>
  </si>
  <si>
    <t>Баранов Николай</t>
  </si>
  <si>
    <t>Снегирёв Юрий</t>
  </si>
  <si>
    <t>Смирнов Павел</t>
  </si>
  <si>
    <t>Тугарев Игорь</t>
  </si>
  <si>
    <t>Мухгалеев Михаил</t>
  </si>
  <si>
    <t>Образцов Максим</t>
  </si>
  <si>
    <t>Сеткин Кирилл</t>
  </si>
  <si>
    <t>Сайфиев Руслан</t>
  </si>
  <si>
    <t>Иванов Леонид</t>
  </si>
  <si>
    <t>Липатов Александр</t>
  </si>
  <si>
    <t>место в МС</t>
  </si>
  <si>
    <t>Смирнова Полина</t>
  </si>
  <si>
    <t>место среди РС</t>
  </si>
  <si>
    <t>год  рожд.</t>
  </si>
  <si>
    <t>2-3</t>
  </si>
  <si>
    <t>время</t>
  </si>
  <si>
    <t>1В</t>
  </si>
  <si>
    <t>2В</t>
  </si>
  <si>
    <t>3В</t>
  </si>
  <si>
    <t>4В</t>
  </si>
  <si>
    <t>5В</t>
  </si>
  <si>
    <t>6В</t>
  </si>
  <si>
    <t>1А</t>
  </si>
  <si>
    <t>2А</t>
  </si>
  <si>
    <t>3А</t>
  </si>
  <si>
    <t>4А</t>
  </si>
  <si>
    <t xml:space="preserve"> квалификация</t>
  </si>
  <si>
    <t>финалА,В</t>
  </si>
  <si>
    <t xml:space="preserve">Братислава - 28.04.2012            </t>
  </si>
  <si>
    <t xml:space="preserve">Братислава - 29.04.2012            </t>
  </si>
  <si>
    <t xml:space="preserve"> лучший результат</t>
  </si>
  <si>
    <t>7В</t>
  </si>
  <si>
    <t>8В</t>
  </si>
  <si>
    <t>9В</t>
  </si>
  <si>
    <t>10В</t>
  </si>
  <si>
    <t>сумма очков к ЧЕ</t>
  </si>
  <si>
    <t>очки к ЧЕ (без одного)</t>
  </si>
  <si>
    <t>Результаты  отбора на ЧЕ   в классе К1М  на  30.04.2012</t>
  </si>
  <si>
    <t>БЕЗ ОТБОРА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</si>
</sst>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_р_._-;\-* #,##0_р_._-;_-* &quot;-&quot;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00"/>
  </numFmts>
  <fonts count="46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Times New Roman"/>
      <family val="1"/>
    </font>
    <font>
      <sz val="10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Times New Roman"/>
      <family val="1"/>
    </font>
    <font>
      <sz val="10"/>
      <color rgb="FFC0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gray0625"/>
    </fill>
    <fill>
      <patternFill patternType="lightGray"/>
    </fill>
    <fill>
      <patternFill patternType="lightGray">
        <bgColor theme="0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96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/>
    </xf>
    <xf numFmtId="0" fontId="0" fillId="0" borderId="0" xfId="0" applyFill="1" applyAlignment="1">
      <alignment horizontal="right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3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right"/>
    </xf>
    <xf numFmtId="0" fontId="2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right" vertical="center" wrapText="1"/>
    </xf>
    <xf numFmtId="0" fontId="2" fillId="32" borderId="21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/>
    </xf>
    <xf numFmtId="0" fontId="0" fillId="0" borderId="13" xfId="0" applyFill="1" applyBorder="1" applyAlignment="1">
      <alignment horizontal="center"/>
    </xf>
    <xf numFmtId="0" fontId="3" fillId="0" borderId="2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 horizontal="center" wrapText="1"/>
    </xf>
    <xf numFmtId="0" fontId="1" fillId="0" borderId="23" xfId="0" applyFont="1" applyFill="1" applyBorder="1" applyAlignment="1">
      <alignment horizontal="center" vertical="center" wrapText="1"/>
    </xf>
    <xf numFmtId="1" fontId="1" fillId="0" borderId="24" xfId="0" applyNumberFormat="1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1" fontId="1" fillId="32" borderId="12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vertical="center" wrapText="1"/>
    </xf>
    <xf numFmtId="49" fontId="2" fillId="32" borderId="17" xfId="0" applyNumberFormat="1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/>
    </xf>
    <xf numFmtId="0" fontId="2" fillId="0" borderId="12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 vertical="center" wrapText="1"/>
    </xf>
    <xf numFmtId="0" fontId="3" fillId="33" borderId="17" xfId="0" applyFont="1" applyFill="1" applyBorder="1" applyAlignment="1">
      <alignment horizontal="right" vertical="center" wrapText="1"/>
    </xf>
    <xf numFmtId="0" fontId="5" fillId="33" borderId="17" xfId="0" applyFont="1" applyFill="1" applyBorder="1" applyAlignment="1">
      <alignment horizontal="right"/>
    </xf>
    <xf numFmtId="0" fontId="3" fillId="0" borderId="28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right" vertical="center" wrapText="1"/>
    </xf>
    <xf numFmtId="0" fontId="5" fillId="0" borderId="17" xfId="0" applyFont="1" applyFill="1" applyBorder="1" applyAlignment="1">
      <alignment horizontal="right" vertical="center" wrapText="1"/>
    </xf>
    <xf numFmtId="0" fontId="2" fillId="32" borderId="24" xfId="0" applyFont="1" applyFill="1" applyBorder="1" applyAlignment="1">
      <alignment horizontal="right" vertical="center" wrapText="1"/>
    </xf>
    <xf numFmtId="0" fontId="2" fillId="32" borderId="26" xfId="0" applyFont="1" applyFill="1" applyBorder="1" applyAlignment="1">
      <alignment horizontal="right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49" fontId="2" fillId="35" borderId="17" xfId="0" applyNumberFormat="1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right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right" vertical="center" wrapText="1"/>
    </xf>
    <xf numFmtId="1" fontId="1" fillId="34" borderId="24" xfId="0" applyNumberFormat="1" applyFont="1" applyFill="1" applyBorder="1" applyAlignment="1">
      <alignment horizontal="left" vertical="center" wrapText="1"/>
    </xf>
    <xf numFmtId="0" fontId="5" fillId="34" borderId="17" xfId="0" applyFont="1" applyFill="1" applyBorder="1" applyAlignment="1">
      <alignment horizontal="right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right"/>
    </xf>
    <xf numFmtId="1" fontId="1" fillId="33" borderId="24" xfId="0" applyNumberFormat="1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right" vertical="center" wrapText="1"/>
    </xf>
    <xf numFmtId="0" fontId="2" fillId="35" borderId="11" xfId="0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vertical="center" wrapText="1"/>
    </xf>
    <xf numFmtId="2" fontId="2" fillId="0" borderId="33" xfId="0" applyNumberFormat="1" applyFont="1" applyFill="1" applyBorder="1" applyAlignment="1">
      <alignment vertical="center" wrapText="1"/>
    </xf>
    <xf numFmtId="0" fontId="3" fillId="0" borderId="26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right" vertical="center" wrapText="1"/>
    </xf>
    <xf numFmtId="0" fontId="2" fillId="32" borderId="25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5" fillId="33" borderId="11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>
      <alignment horizontal="center" vertical="center" wrapText="1"/>
    </xf>
    <xf numFmtId="1" fontId="1" fillId="34" borderId="16" xfId="0" applyNumberFormat="1" applyFont="1" applyFill="1" applyBorder="1" applyAlignment="1">
      <alignment horizontal="center" vertical="center" wrapText="1"/>
    </xf>
    <xf numFmtId="1" fontId="1" fillId="33" borderId="16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/>
    </xf>
    <xf numFmtId="0" fontId="2" fillId="34" borderId="11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2" fillId="0" borderId="33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right" vertical="center" wrapText="1"/>
    </xf>
    <xf numFmtId="0" fontId="2" fillId="32" borderId="10" xfId="0" applyFont="1" applyFill="1" applyBorder="1" applyAlignment="1">
      <alignment horizontal="right" vertical="center" wrapText="1"/>
    </xf>
    <xf numFmtId="0" fontId="2" fillId="35" borderId="10" xfId="0" applyFont="1" applyFill="1" applyBorder="1" applyAlignment="1">
      <alignment horizontal="right" vertical="center" wrapText="1"/>
    </xf>
    <xf numFmtId="0" fontId="2" fillId="32" borderId="33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vertical="center" wrapText="1"/>
    </xf>
    <xf numFmtId="0" fontId="3" fillId="0" borderId="3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vertical="center" wrapText="1"/>
    </xf>
    <xf numFmtId="2" fontId="2" fillId="0" borderId="40" xfId="0" applyNumberFormat="1" applyFont="1" applyFill="1" applyBorder="1" applyAlignment="1">
      <alignment vertical="center" wrapText="1"/>
    </xf>
    <xf numFmtId="0" fontId="2" fillId="0" borderId="39" xfId="0" applyFont="1" applyFill="1" applyBorder="1" applyAlignment="1">
      <alignment horizontal="right"/>
    </xf>
    <xf numFmtId="0" fontId="1" fillId="0" borderId="18" xfId="0" applyFont="1" applyBorder="1" applyAlignment="1">
      <alignment horizontal="left" vertical="top"/>
    </xf>
    <xf numFmtId="0" fontId="2" fillId="0" borderId="28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38" xfId="0" applyFont="1" applyFill="1" applyBorder="1" applyAlignment="1">
      <alignment horizontal="right" vertical="center" wrapText="1"/>
    </xf>
    <xf numFmtId="0" fontId="1" fillId="0" borderId="41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1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0" fontId="1" fillId="0" borderId="44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top"/>
    </xf>
    <xf numFmtId="0" fontId="1" fillId="0" borderId="3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top"/>
    </xf>
    <xf numFmtId="0" fontId="2" fillId="32" borderId="46" xfId="0" applyFont="1" applyFill="1" applyBorder="1" applyAlignment="1">
      <alignment horizontal="right" vertical="center" wrapText="1"/>
    </xf>
    <xf numFmtId="0" fontId="1" fillId="0" borderId="32" xfId="0" applyFont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right" vertical="center" wrapText="1"/>
    </xf>
    <xf numFmtId="0" fontId="2" fillId="32" borderId="17" xfId="0" applyFont="1" applyFill="1" applyBorder="1" applyAlignment="1">
      <alignment horizontal="right" vertical="center" wrapText="1"/>
    </xf>
    <xf numFmtId="0" fontId="2" fillId="35" borderId="17" xfId="0" applyFont="1" applyFill="1" applyBorder="1" applyAlignment="1">
      <alignment horizontal="right" vertical="center" wrapText="1"/>
    </xf>
    <xf numFmtId="0" fontId="2" fillId="32" borderId="26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2" borderId="38" xfId="0" applyFont="1" applyFill="1" applyBorder="1" applyAlignment="1">
      <alignment horizontal="center" vertical="center" wrapText="1"/>
    </xf>
    <xf numFmtId="0" fontId="2" fillId="32" borderId="30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right" vertical="center" wrapText="1"/>
    </xf>
    <xf numFmtId="0" fontId="2" fillId="32" borderId="47" xfId="0" applyFont="1" applyFill="1" applyBorder="1" applyAlignment="1">
      <alignment horizontal="right" vertical="center" wrapText="1"/>
    </xf>
    <xf numFmtId="0" fontId="2" fillId="32" borderId="30" xfId="0" applyFont="1" applyFill="1" applyBorder="1" applyAlignment="1">
      <alignment horizontal="right" vertical="center" wrapText="1"/>
    </xf>
    <xf numFmtId="0" fontId="2" fillId="32" borderId="38" xfId="0" applyFont="1" applyFill="1" applyBorder="1" applyAlignment="1">
      <alignment horizontal="right" vertical="center" wrapText="1"/>
    </xf>
    <xf numFmtId="0" fontId="2" fillId="32" borderId="39" xfId="0" applyFont="1" applyFill="1" applyBorder="1" applyAlignment="1">
      <alignment horizontal="right" vertical="center" wrapText="1"/>
    </xf>
    <xf numFmtId="0" fontId="2" fillId="32" borderId="48" xfId="0" applyFont="1" applyFill="1" applyBorder="1" applyAlignment="1">
      <alignment horizontal="center" vertical="center" wrapText="1"/>
    </xf>
    <xf numFmtId="0" fontId="2" fillId="32" borderId="30" xfId="0" applyFont="1" applyFill="1" applyBorder="1" applyAlignment="1">
      <alignment horizontal="center" vertical="center" wrapText="1"/>
    </xf>
    <xf numFmtId="0" fontId="2" fillId="32" borderId="38" xfId="0" applyFont="1" applyFill="1" applyBorder="1" applyAlignment="1">
      <alignment horizontal="center" vertical="center" wrapText="1"/>
    </xf>
    <xf numFmtId="0" fontId="2" fillId="32" borderId="4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2" fillId="34" borderId="15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right"/>
    </xf>
    <xf numFmtId="0" fontId="2" fillId="0" borderId="24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/>
    </xf>
    <xf numFmtId="0" fontId="2" fillId="34" borderId="12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right"/>
    </xf>
    <xf numFmtId="0" fontId="2" fillId="0" borderId="38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right"/>
    </xf>
    <xf numFmtId="0" fontId="3" fillId="0" borderId="49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right"/>
    </xf>
    <xf numFmtId="0" fontId="5" fillId="32" borderId="17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32" borderId="39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right"/>
    </xf>
    <xf numFmtId="0" fontId="5" fillId="0" borderId="26" xfId="0" applyFont="1" applyFill="1" applyBorder="1" applyAlignment="1">
      <alignment horizontal="right" vertical="center" wrapText="1"/>
    </xf>
    <xf numFmtId="0" fontId="5" fillId="0" borderId="30" xfId="0" applyFont="1" applyFill="1" applyBorder="1" applyAlignment="1">
      <alignment horizontal="right"/>
    </xf>
    <xf numFmtId="0" fontId="3" fillId="0" borderId="5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right" vertical="center" wrapText="1"/>
    </xf>
    <xf numFmtId="0" fontId="2" fillId="0" borderId="30" xfId="0" applyFont="1" applyFill="1" applyBorder="1" applyAlignment="1">
      <alignment horizontal="right"/>
    </xf>
    <xf numFmtId="0" fontId="5" fillId="32" borderId="28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30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0" fontId="44" fillId="0" borderId="37" xfId="0" applyNumberFormat="1" applyFont="1" applyFill="1" applyBorder="1" applyAlignment="1">
      <alignment horizontal="center" vertical="center"/>
    </xf>
    <xf numFmtId="1" fontId="44" fillId="0" borderId="24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/>
    </xf>
    <xf numFmtId="1" fontId="44" fillId="0" borderId="12" xfId="0" applyNumberFormat="1" applyFont="1" applyFill="1" applyBorder="1" applyAlignment="1">
      <alignment horizontal="center" vertical="center" wrapText="1"/>
    </xf>
    <xf numFmtId="0" fontId="44" fillId="0" borderId="33" xfId="0" applyFont="1" applyFill="1" applyBorder="1" applyAlignment="1">
      <alignment/>
    </xf>
    <xf numFmtId="0" fontId="44" fillId="0" borderId="24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49" fontId="44" fillId="32" borderId="12" xfId="0" applyNumberFormat="1" applyFont="1" applyFill="1" applyBorder="1" applyAlignment="1">
      <alignment horizontal="center" vertical="center" wrapText="1"/>
    </xf>
    <xf numFmtId="49" fontId="44" fillId="32" borderId="10" xfId="0" applyNumberFormat="1" applyFont="1" applyFill="1" applyBorder="1" applyAlignment="1">
      <alignment vertical="center" wrapText="1"/>
    </xf>
    <xf numFmtId="49" fontId="44" fillId="35" borderId="10" xfId="0" applyNumberFormat="1" applyFont="1" applyFill="1" applyBorder="1" applyAlignment="1">
      <alignment vertical="center" wrapText="1"/>
    </xf>
    <xf numFmtId="1" fontId="44" fillId="0" borderId="51" xfId="0" applyNumberFormat="1" applyFont="1" applyFill="1" applyBorder="1" applyAlignment="1">
      <alignment horizontal="center" vertical="center" wrapText="1"/>
    </xf>
    <xf numFmtId="49" fontId="44" fillId="0" borderId="52" xfId="0" applyNumberFormat="1" applyFont="1" applyFill="1" applyBorder="1" applyAlignment="1">
      <alignment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right" vertical="center" wrapText="1"/>
    </xf>
    <xf numFmtId="0" fontId="2" fillId="36" borderId="21" xfId="0" applyFont="1" applyFill="1" applyBorder="1" applyAlignment="1">
      <alignment horizontal="right" vertical="center" wrapText="1"/>
    </xf>
    <xf numFmtId="0" fontId="2" fillId="36" borderId="11" xfId="0" applyFont="1" applyFill="1" applyBorder="1" applyAlignment="1">
      <alignment horizontal="right" vertical="center" wrapText="1"/>
    </xf>
    <xf numFmtId="0" fontId="2" fillId="36" borderId="12" xfId="0" applyFont="1" applyFill="1" applyBorder="1" applyAlignment="1">
      <alignment horizontal="right" vertical="center" wrapText="1"/>
    </xf>
    <xf numFmtId="0" fontId="2" fillId="36" borderId="17" xfId="0" applyFont="1" applyFill="1" applyBorder="1" applyAlignment="1">
      <alignment horizontal="right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" fillId="36" borderId="24" xfId="0" applyFont="1" applyFill="1" applyBorder="1" applyAlignment="1">
      <alignment horizontal="center" vertical="center" wrapText="1"/>
    </xf>
    <xf numFmtId="0" fontId="2" fillId="36" borderId="33" xfId="0" applyFont="1" applyFill="1" applyBorder="1" applyAlignment="1">
      <alignment horizontal="center" vertical="center" wrapText="1"/>
    </xf>
    <xf numFmtId="0" fontId="2" fillId="36" borderId="26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right"/>
    </xf>
    <xf numFmtId="0" fontId="2" fillId="34" borderId="15" xfId="0" applyFont="1" applyFill="1" applyBorder="1" applyAlignment="1">
      <alignment horizontal="right"/>
    </xf>
    <xf numFmtId="0" fontId="2" fillId="0" borderId="48" xfId="0" applyFont="1" applyFill="1" applyBorder="1" applyAlignment="1">
      <alignment horizontal="right"/>
    </xf>
    <xf numFmtId="0" fontId="3" fillId="37" borderId="39" xfId="0" applyFont="1" applyFill="1" applyBorder="1" applyAlignment="1">
      <alignment horizontal="right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1" fontId="44" fillId="0" borderId="24" xfId="0" applyNumberFormat="1" applyFont="1" applyFill="1" applyBorder="1" applyAlignment="1">
      <alignment horizontal="left" vertical="center" wrapText="1"/>
    </xf>
    <xf numFmtId="0" fontId="3" fillId="33" borderId="37" xfId="0" applyNumberFormat="1" applyFont="1" applyFill="1" applyBorder="1" applyAlignment="1">
      <alignment horizontal="center" vertical="center"/>
    </xf>
    <xf numFmtId="0" fontId="3" fillId="34" borderId="37" xfId="0" applyNumberFormat="1" applyFont="1" applyFill="1" applyBorder="1" applyAlignment="1">
      <alignment horizontal="center" vertical="center"/>
    </xf>
    <xf numFmtId="0" fontId="3" fillId="34" borderId="16" xfId="0" applyNumberFormat="1" applyFont="1" applyFill="1" applyBorder="1" applyAlignment="1">
      <alignment horizontal="center" vertical="center"/>
    </xf>
    <xf numFmtId="0" fontId="44" fillId="34" borderId="37" xfId="0" applyNumberFormat="1" applyFont="1" applyFill="1" applyBorder="1" applyAlignment="1">
      <alignment horizontal="center" vertical="center"/>
    </xf>
    <xf numFmtId="165" fontId="4" fillId="0" borderId="0" xfId="62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/>
    </xf>
    <xf numFmtId="0" fontId="0" fillId="0" borderId="23" xfId="0" applyBorder="1" applyAlignment="1">
      <alignment horizontal="center"/>
    </xf>
    <xf numFmtId="0" fontId="1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1" fillId="0" borderId="55" xfId="0" applyFont="1" applyFill="1" applyBorder="1" applyAlignment="1">
      <alignment/>
    </xf>
    <xf numFmtId="0" fontId="0" fillId="0" borderId="43" xfId="0" applyBorder="1" applyAlignment="1">
      <alignment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top"/>
    </xf>
    <xf numFmtId="0" fontId="0" fillId="0" borderId="31" xfId="0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42" xfId="0" applyFill="1" applyBorder="1" applyAlignment="1">
      <alignment horizontal="center" vertical="center" wrapText="1"/>
    </xf>
    <xf numFmtId="0" fontId="0" fillId="0" borderId="55" xfId="0" applyBorder="1" applyAlignment="1">
      <alignment/>
    </xf>
    <xf numFmtId="0" fontId="1" fillId="0" borderId="34" xfId="0" applyFont="1" applyBorder="1" applyAlignment="1">
      <alignment horizontal="center" vertical="top"/>
    </xf>
    <xf numFmtId="0" fontId="0" fillId="0" borderId="36" xfId="0" applyBorder="1" applyAlignment="1">
      <alignment horizontal="center"/>
    </xf>
    <xf numFmtId="0" fontId="1" fillId="0" borderId="35" xfId="0" applyFont="1" applyBorder="1" applyAlignment="1">
      <alignment horizontal="center" vertical="top" wrapText="1"/>
    </xf>
    <xf numFmtId="0" fontId="0" fillId="0" borderId="58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44" fillId="36" borderId="59" xfId="0" applyNumberFormat="1" applyFont="1" applyFill="1" applyBorder="1" applyAlignment="1">
      <alignment horizontal="center" vertical="center"/>
    </xf>
    <xf numFmtId="0" fontId="45" fillId="0" borderId="6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"/>
  <sheetViews>
    <sheetView zoomScale="120" zoomScaleNormal="120" zoomScalePageLayoutView="0" workbookViewId="0" topLeftCell="A1">
      <selection activeCell="X4" sqref="X4:Y4"/>
    </sheetView>
  </sheetViews>
  <sheetFormatPr defaultColWidth="9.00390625" defaultRowHeight="12.75"/>
  <cols>
    <col min="1" max="1" width="6.25390625" style="2" customWidth="1"/>
    <col min="2" max="2" width="21.875" style="2" customWidth="1"/>
    <col min="3" max="3" width="7.00390625" style="20" customWidth="1"/>
    <col min="4" max="5" width="6.75390625" style="2" customWidth="1"/>
    <col min="6" max="6" width="7.75390625" style="2" customWidth="1"/>
    <col min="7" max="8" width="6.75390625" style="8" customWidth="1"/>
    <col min="9" max="9" width="7.75390625" style="2" customWidth="1"/>
    <col min="10" max="15" width="6.75390625" style="2" customWidth="1"/>
    <col min="16" max="16" width="7.75390625" style="2" customWidth="1"/>
    <col min="17" max="22" width="6.75390625" style="2" customWidth="1"/>
    <col min="23" max="23" width="7.75390625" style="2" customWidth="1"/>
    <col min="24" max="24" width="10.75390625" style="20" customWidth="1"/>
    <col min="25" max="25" width="10.75390625" style="36" customWidth="1"/>
    <col min="26" max="16384" width="9.125" style="2" customWidth="1"/>
  </cols>
  <sheetData>
    <row r="1" spans="1:25" s="24" customFormat="1" ht="21.75" customHeight="1" thickBot="1">
      <c r="A1" s="263" t="s">
        <v>72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36"/>
    </row>
    <row r="2" spans="1:25" ht="39" customHeight="1" thickBot="1">
      <c r="A2" s="162"/>
      <c r="B2" s="163"/>
      <c r="C2" s="164"/>
      <c r="D2" s="265" t="s">
        <v>16</v>
      </c>
      <c r="E2" s="266"/>
      <c r="F2" s="267"/>
      <c r="G2" s="265" t="s">
        <v>17</v>
      </c>
      <c r="H2" s="266"/>
      <c r="I2" s="267"/>
      <c r="J2" s="278" t="s">
        <v>63</v>
      </c>
      <c r="K2" s="279"/>
      <c r="L2" s="280"/>
      <c r="M2" s="280"/>
      <c r="N2" s="280"/>
      <c r="O2" s="280"/>
      <c r="P2" s="281"/>
      <c r="Q2" s="278" t="s">
        <v>64</v>
      </c>
      <c r="R2" s="279"/>
      <c r="S2" s="280"/>
      <c r="T2" s="280"/>
      <c r="U2" s="280"/>
      <c r="V2" s="280"/>
      <c r="W2" s="281"/>
      <c r="X2" s="276"/>
      <c r="Y2" s="284"/>
    </row>
    <row r="3" spans="1:25" ht="14.25" customHeight="1" thickBot="1">
      <c r="A3" s="165"/>
      <c r="B3" s="166"/>
      <c r="C3" s="167"/>
      <c r="D3" s="268"/>
      <c r="E3" s="269"/>
      <c r="F3" s="270"/>
      <c r="G3" s="268"/>
      <c r="H3" s="269"/>
      <c r="I3" s="269"/>
      <c r="J3" s="157" t="s">
        <v>61</v>
      </c>
      <c r="K3" s="72"/>
      <c r="L3" s="271" t="s">
        <v>62</v>
      </c>
      <c r="M3" s="272"/>
      <c r="N3" s="273" t="s">
        <v>65</v>
      </c>
      <c r="O3" s="274"/>
      <c r="P3" s="275"/>
      <c r="Q3" s="282" t="s">
        <v>61</v>
      </c>
      <c r="R3" s="283"/>
      <c r="S3" s="271" t="s">
        <v>62</v>
      </c>
      <c r="T3" s="272"/>
      <c r="U3" s="273" t="s">
        <v>65</v>
      </c>
      <c r="V3" s="274"/>
      <c r="W3" s="275"/>
      <c r="X3" s="277"/>
      <c r="Y3" s="285"/>
    </row>
    <row r="4" spans="1:25" s="20" customFormat="1" ht="39" thickBot="1">
      <c r="A4" s="15" t="s">
        <v>0</v>
      </c>
      <c r="B4" s="83" t="s">
        <v>1</v>
      </c>
      <c r="C4" s="84" t="s">
        <v>48</v>
      </c>
      <c r="D4" s="16" t="s">
        <v>45</v>
      </c>
      <c r="E4" s="18" t="s">
        <v>47</v>
      </c>
      <c r="F4" s="29" t="s">
        <v>3</v>
      </c>
      <c r="G4" s="16" t="s">
        <v>45</v>
      </c>
      <c r="H4" s="18" t="s">
        <v>47</v>
      </c>
      <c r="I4" s="112" t="s">
        <v>3</v>
      </c>
      <c r="J4" s="16" t="s">
        <v>2</v>
      </c>
      <c r="K4" s="111" t="s">
        <v>50</v>
      </c>
      <c r="L4" s="16" t="s">
        <v>2</v>
      </c>
      <c r="M4" s="29" t="s">
        <v>50</v>
      </c>
      <c r="N4" s="16" t="s">
        <v>2</v>
      </c>
      <c r="O4" s="112" t="s">
        <v>50</v>
      </c>
      <c r="P4" s="29" t="s">
        <v>3</v>
      </c>
      <c r="Q4" s="16" t="s">
        <v>2</v>
      </c>
      <c r="R4" s="111" t="s">
        <v>50</v>
      </c>
      <c r="S4" s="16" t="s">
        <v>2</v>
      </c>
      <c r="T4" s="29" t="s">
        <v>50</v>
      </c>
      <c r="U4" s="16" t="s">
        <v>2</v>
      </c>
      <c r="V4" s="112" t="s">
        <v>50</v>
      </c>
      <c r="W4" s="29" t="s">
        <v>3</v>
      </c>
      <c r="X4" s="152" t="s">
        <v>70</v>
      </c>
      <c r="Y4" s="222" t="s">
        <v>71</v>
      </c>
    </row>
    <row r="5" spans="1:25" ht="15.75" customHeight="1">
      <c r="A5" s="224">
        <v>1</v>
      </c>
      <c r="B5" s="225" t="s">
        <v>44</v>
      </c>
      <c r="C5" s="76">
        <v>1981</v>
      </c>
      <c r="D5" s="54">
        <v>11</v>
      </c>
      <c r="E5" s="9">
        <v>3</v>
      </c>
      <c r="F5" s="53">
        <v>50</v>
      </c>
      <c r="G5" s="56">
        <v>4</v>
      </c>
      <c r="H5" s="49">
        <v>1</v>
      </c>
      <c r="I5" s="148">
        <v>60</v>
      </c>
      <c r="J5" s="57">
        <v>1</v>
      </c>
      <c r="K5" s="158">
        <v>105.11</v>
      </c>
      <c r="L5" s="159" t="s">
        <v>57</v>
      </c>
      <c r="M5" s="158">
        <v>107.18</v>
      </c>
      <c r="N5" s="57">
        <v>1</v>
      </c>
      <c r="O5" s="116">
        <v>105.11</v>
      </c>
      <c r="P5" s="62">
        <v>60</v>
      </c>
      <c r="Q5" s="57">
        <v>1</v>
      </c>
      <c r="R5" s="158">
        <v>111.46</v>
      </c>
      <c r="S5" s="159">
        <v>2</v>
      </c>
      <c r="T5" s="158">
        <v>114.96</v>
      </c>
      <c r="U5" s="57">
        <v>3</v>
      </c>
      <c r="V5" s="158">
        <v>111.46</v>
      </c>
      <c r="W5" s="62">
        <v>50</v>
      </c>
      <c r="X5" s="150">
        <f aca="true" t="shared" si="0" ref="X5:X14">SUM(F5,I5,P5,W5)</f>
        <v>220</v>
      </c>
      <c r="Y5" s="223">
        <f aca="true" t="shared" si="1" ref="Y5:Y14">X5-MIN(F5,I5,P5,W5)</f>
        <v>170</v>
      </c>
    </row>
    <row r="6" spans="1:25" ht="15.75" customHeight="1">
      <c r="A6" s="226">
        <f>A5+1</f>
        <v>2</v>
      </c>
      <c r="B6" s="227" t="s">
        <v>42</v>
      </c>
      <c r="C6" s="75">
        <v>1991</v>
      </c>
      <c r="D6" s="57">
        <v>5</v>
      </c>
      <c r="E6" s="58">
        <v>1</v>
      </c>
      <c r="F6" s="59">
        <v>60</v>
      </c>
      <c r="G6" s="57">
        <v>15</v>
      </c>
      <c r="H6" s="113">
        <v>4</v>
      </c>
      <c r="I6" s="149">
        <v>46</v>
      </c>
      <c r="J6" s="54">
        <v>3</v>
      </c>
      <c r="K6" s="151">
        <v>111.96</v>
      </c>
      <c r="L6" s="160" t="s">
        <v>59</v>
      </c>
      <c r="M6" s="151">
        <v>111.32</v>
      </c>
      <c r="N6" s="54">
        <v>3</v>
      </c>
      <c r="O6" s="115">
        <v>111.32</v>
      </c>
      <c r="P6" s="53">
        <v>50</v>
      </c>
      <c r="Q6" s="54">
        <v>3</v>
      </c>
      <c r="R6" s="151">
        <v>121.68</v>
      </c>
      <c r="S6" s="160">
        <v>1</v>
      </c>
      <c r="T6" s="151">
        <v>109.85</v>
      </c>
      <c r="U6" s="54">
        <v>2</v>
      </c>
      <c r="V6" s="151">
        <v>109.85</v>
      </c>
      <c r="W6" s="53">
        <v>55</v>
      </c>
      <c r="X6" s="150">
        <f t="shared" si="0"/>
        <v>211</v>
      </c>
      <c r="Y6" s="223">
        <f t="shared" si="1"/>
        <v>165</v>
      </c>
    </row>
    <row r="7" spans="1:25" ht="15.75" customHeight="1">
      <c r="A7" s="226">
        <f>A6+1</f>
        <v>3</v>
      </c>
      <c r="B7" s="225" t="s">
        <v>41</v>
      </c>
      <c r="C7" s="76">
        <v>1993</v>
      </c>
      <c r="D7" s="54">
        <v>7</v>
      </c>
      <c r="E7" s="9">
        <v>2</v>
      </c>
      <c r="F7" s="53">
        <v>55</v>
      </c>
      <c r="G7" s="54">
        <v>5</v>
      </c>
      <c r="H7" s="48">
        <v>2</v>
      </c>
      <c r="I7" s="148">
        <v>55</v>
      </c>
      <c r="J7" s="54">
        <v>2</v>
      </c>
      <c r="K7" s="151">
        <v>110.38</v>
      </c>
      <c r="L7" s="160" t="s">
        <v>58</v>
      </c>
      <c r="M7" s="151">
        <v>109.81</v>
      </c>
      <c r="N7" s="54">
        <v>2</v>
      </c>
      <c r="O7" s="115">
        <v>109.81</v>
      </c>
      <c r="P7" s="63">
        <v>55</v>
      </c>
      <c r="Q7" s="54">
        <v>7</v>
      </c>
      <c r="R7" s="151">
        <v>214.04</v>
      </c>
      <c r="S7" s="160" t="s">
        <v>54</v>
      </c>
      <c r="T7" s="151">
        <v>132.79</v>
      </c>
      <c r="U7" s="54">
        <v>7</v>
      </c>
      <c r="V7" s="151">
        <v>132.79</v>
      </c>
      <c r="W7" s="63">
        <v>40</v>
      </c>
      <c r="X7" s="150">
        <f t="shared" si="0"/>
        <v>205</v>
      </c>
      <c r="Y7" s="223">
        <f t="shared" si="1"/>
        <v>165</v>
      </c>
    </row>
    <row r="8" spans="1:25" ht="15.75" customHeight="1">
      <c r="A8" s="19">
        <f aca="true" t="shared" si="2" ref="A8:A14">A7+1</f>
        <v>4</v>
      </c>
      <c r="B8" s="27" t="s">
        <v>43</v>
      </c>
      <c r="C8" s="76">
        <v>1985</v>
      </c>
      <c r="D8" s="54">
        <v>14</v>
      </c>
      <c r="E8" s="9">
        <v>4</v>
      </c>
      <c r="F8" s="53">
        <v>46</v>
      </c>
      <c r="G8" s="54">
        <v>7</v>
      </c>
      <c r="H8" s="48">
        <v>3</v>
      </c>
      <c r="I8" s="148">
        <v>50</v>
      </c>
      <c r="J8" s="54">
        <v>6</v>
      </c>
      <c r="K8" s="151">
        <v>166.17</v>
      </c>
      <c r="L8" s="160" t="s">
        <v>54</v>
      </c>
      <c r="M8" s="151">
        <v>182.7</v>
      </c>
      <c r="N8" s="54">
        <v>8</v>
      </c>
      <c r="O8" s="115">
        <v>166.17</v>
      </c>
      <c r="P8" s="63">
        <v>38</v>
      </c>
      <c r="Q8" s="54">
        <v>9</v>
      </c>
      <c r="R8" s="151">
        <v>226.71</v>
      </c>
      <c r="S8" s="160" t="s">
        <v>51</v>
      </c>
      <c r="T8" s="151">
        <v>108.46</v>
      </c>
      <c r="U8" s="54">
        <v>1</v>
      </c>
      <c r="V8" s="151">
        <v>108.46</v>
      </c>
      <c r="W8" s="63">
        <v>60</v>
      </c>
      <c r="X8" s="150">
        <f t="shared" si="0"/>
        <v>194</v>
      </c>
      <c r="Y8" s="150">
        <f t="shared" si="1"/>
        <v>156</v>
      </c>
    </row>
    <row r="9" spans="1:25" ht="15.75" customHeight="1">
      <c r="A9" s="19">
        <f t="shared" si="2"/>
        <v>5</v>
      </c>
      <c r="B9" s="27" t="s">
        <v>40</v>
      </c>
      <c r="C9" s="76">
        <v>1987</v>
      </c>
      <c r="D9" s="54">
        <v>19</v>
      </c>
      <c r="E9" s="9">
        <v>6</v>
      </c>
      <c r="F9" s="53">
        <v>42</v>
      </c>
      <c r="G9" s="54">
        <v>18</v>
      </c>
      <c r="H9" s="48">
        <v>7</v>
      </c>
      <c r="I9" s="148">
        <v>40</v>
      </c>
      <c r="J9" s="54">
        <v>4</v>
      </c>
      <c r="K9" s="151">
        <v>113.24</v>
      </c>
      <c r="L9" s="160" t="s">
        <v>60</v>
      </c>
      <c r="M9" s="151">
        <v>116.04</v>
      </c>
      <c r="N9" s="54">
        <v>4</v>
      </c>
      <c r="O9" s="115">
        <v>113.24</v>
      </c>
      <c r="P9" s="63">
        <v>46</v>
      </c>
      <c r="Q9" s="54">
        <v>2</v>
      </c>
      <c r="R9" s="151">
        <v>116.17</v>
      </c>
      <c r="S9" s="160">
        <v>3</v>
      </c>
      <c r="T9" s="151">
        <v>125.02</v>
      </c>
      <c r="U9" s="54">
        <v>4</v>
      </c>
      <c r="V9" s="151">
        <v>116.17</v>
      </c>
      <c r="W9" s="63">
        <v>46</v>
      </c>
      <c r="X9" s="150">
        <f t="shared" si="0"/>
        <v>174</v>
      </c>
      <c r="Y9" s="150">
        <f t="shared" si="1"/>
        <v>134</v>
      </c>
    </row>
    <row r="10" spans="1:25" ht="15.75" customHeight="1">
      <c r="A10" s="19">
        <f t="shared" si="2"/>
        <v>6</v>
      </c>
      <c r="B10" s="27" t="s">
        <v>39</v>
      </c>
      <c r="C10" s="76">
        <v>1990</v>
      </c>
      <c r="D10" s="54">
        <v>20</v>
      </c>
      <c r="E10" s="9">
        <v>7</v>
      </c>
      <c r="F10" s="53">
        <v>40</v>
      </c>
      <c r="G10" s="54">
        <v>16</v>
      </c>
      <c r="H10" s="48">
        <v>5</v>
      </c>
      <c r="I10" s="148">
        <v>44</v>
      </c>
      <c r="J10" s="54">
        <v>5</v>
      </c>
      <c r="K10" s="151">
        <v>127.56</v>
      </c>
      <c r="L10" s="160" t="s">
        <v>52</v>
      </c>
      <c r="M10" s="151">
        <v>121.08</v>
      </c>
      <c r="N10" s="54">
        <v>6</v>
      </c>
      <c r="O10" s="115">
        <v>121.08</v>
      </c>
      <c r="P10" s="63">
        <v>42</v>
      </c>
      <c r="Q10" s="54">
        <v>4</v>
      </c>
      <c r="R10" s="151">
        <v>131.18</v>
      </c>
      <c r="S10" s="160" t="s">
        <v>52</v>
      </c>
      <c r="T10" s="151">
        <v>125.2</v>
      </c>
      <c r="U10" s="54">
        <v>5</v>
      </c>
      <c r="V10" s="151">
        <v>125.2</v>
      </c>
      <c r="W10" s="63">
        <v>44</v>
      </c>
      <c r="X10" s="150">
        <f t="shared" si="0"/>
        <v>170</v>
      </c>
      <c r="Y10" s="150">
        <f t="shared" si="1"/>
        <v>130</v>
      </c>
    </row>
    <row r="11" spans="1:25" ht="15.75" customHeight="1">
      <c r="A11" s="19">
        <f t="shared" si="2"/>
        <v>7</v>
      </c>
      <c r="B11" s="27" t="s">
        <v>38</v>
      </c>
      <c r="C11" s="76">
        <v>1992</v>
      </c>
      <c r="D11" s="54">
        <v>23</v>
      </c>
      <c r="E11" s="9">
        <v>8</v>
      </c>
      <c r="F11" s="53">
        <v>38</v>
      </c>
      <c r="G11" s="54">
        <v>21</v>
      </c>
      <c r="H11" s="48">
        <v>8</v>
      </c>
      <c r="I11" s="148">
        <v>38</v>
      </c>
      <c r="J11" s="54">
        <v>8</v>
      </c>
      <c r="K11" s="151">
        <v>185.05</v>
      </c>
      <c r="L11" s="160" t="s">
        <v>51</v>
      </c>
      <c r="M11" s="151">
        <v>115.46</v>
      </c>
      <c r="N11" s="54">
        <v>5</v>
      </c>
      <c r="O11" s="115">
        <v>115.46</v>
      </c>
      <c r="P11" s="63">
        <v>44</v>
      </c>
      <c r="Q11" s="54">
        <v>5</v>
      </c>
      <c r="R11" s="151">
        <v>179.39</v>
      </c>
      <c r="S11" s="160" t="s">
        <v>53</v>
      </c>
      <c r="T11" s="151">
        <v>126.17</v>
      </c>
      <c r="U11" s="54">
        <v>6</v>
      </c>
      <c r="V11" s="151">
        <v>126.17</v>
      </c>
      <c r="W11" s="63">
        <v>42</v>
      </c>
      <c r="X11" s="150">
        <f t="shared" si="0"/>
        <v>162</v>
      </c>
      <c r="Y11" s="150">
        <f t="shared" si="1"/>
        <v>124</v>
      </c>
    </row>
    <row r="12" spans="1:25" ht="15.75" customHeight="1">
      <c r="A12" s="19">
        <f t="shared" si="2"/>
        <v>8</v>
      </c>
      <c r="B12" s="27" t="s">
        <v>36</v>
      </c>
      <c r="C12" s="76">
        <v>1995</v>
      </c>
      <c r="D12" s="54">
        <v>31</v>
      </c>
      <c r="E12" s="10">
        <v>10</v>
      </c>
      <c r="F12" s="53">
        <v>34</v>
      </c>
      <c r="G12" s="54">
        <v>33</v>
      </c>
      <c r="H12" s="48">
        <v>11</v>
      </c>
      <c r="I12" s="148">
        <v>32</v>
      </c>
      <c r="J12" s="54">
        <v>10</v>
      </c>
      <c r="K12" s="151">
        <v>197.32</v>
      </c>
      <c r="L12" s="160" t="s">
        <v>53</v>
      </c>
      <c r="M12" s="151">
        <v>137.83</v>
      </c>
      <c r="N12" s="54">
        <v>7</v>
      </c>
      <c r="O12" s="115">
        <v>137.83</v>
      </c>
      <c r="P12" s="63">
        <v>40</v>
      </c>
      <c r="Q12" s="54">
        <v>10</v>
      </c>
      <c r="R12" s="151">
        <v>386.04</v>
      </c>
      <c r="S12" s="160" t="s">
        <v>55</v>
      </c>
      <c r="T12" s="151">
        <v>162.83</v>
      </c>
      <c r="U12" s="54">
        <v>8</v>
      </c>
      <c r="V12" s="151">
        <v>162.83</v>
      </c>
      <c r="W12" s="63">
        <v>38</v>
      </c>
      <c r="X12" s="150">
        <f t="shared" si="0"/>
        <v>144</v>
      </c>
      <c r="Y12" s="150">
        <f t="shared" si="1"/>
        <v>112</v>
      </c>
    </row>
    <row r="13" spans="1:25" ht="15.75" customHeight="1">
      <c r="A13" s="19">
        <f t="shared" si="2"/>
        <v>9</v>
      </c>
      <c r="B13" s="27" t="s">
        <v>37</v>
      </c>
      <c r="C13" s="76">
        <v>1995</v>
      </c>
      <c r="D13" s="54">
        <v>35</v>
      </c>
      <c r="E13" s="10">
        <v>12</v>
      </c>
      <c r="F13" s="53">
        <v>31</v>
      </c>
      <c r="G13" s="56">
        <v>37</v>
      </c>
      <c r="H13" s="49">
        <v>12</v>
      </c>
      <c r="I13" s="148">
        <v>31</v>
      </c>
      <c r="J13" s="54">
        <v>9</v>
      </c>
      <c r="K13" s="151">
        <v>191.27</v>
      </c>
      <c r="L13" s="160" t="s">
        <v>55</v>
      </c>
      <c r="M13" s="151">
        <v>184.62</v>
      </c>
      <c r="N13" s="54">
        <v>10</v>
      </c>
      <c r="O13" s="115">
        <v>184.62</v>
      </c>
      <c r="P13" s="63">
        <v>34</v>
      </c>
      <c r="Q13" s="54">
        <v>6</v>
      </c>
      <c r="R13" s="151">
        <v>200.2</v>
      </c>
      <c r="S13" s="160" t="s">
        <v>66</v>
      </c>
      <c r="T13" s="151">
        <v>198.42</v>
      </c>
      <c r="U13" s="54">
        <v>10</v>
      </c>
      <c r="V13" s="151">
        <v>198.42</v>
      </c>
      <c r="W13" s="63">
        <v>34</v>
      </c>
      <c r="X13" s="150">
        <f t="shared" si="0"/>
        <v>130</v>
      </c>
      <c r="Y13" s="150">
        <f t="shared" si="1"/>
        <v>99</v>
      </c>
    </row>
    <row r="14" spans="1:25" ht="15.75" customHeight="1">
      <c r="A14" s="19">
        <f t="shared" si="2"/>
        <v>10</v>
      </c>
      <c r="B14" s="27" t="s">
        <v>35</v>
      </c>
      <c r="C14" s="76">
        <v>1997</v>
      </c>
      <c r="D14" s="54">
        <v>56</v>
      </c>
      <c r="E14" s="10">
        <v>22</v>
      </c>
      <c r="F14" s="55">
        <v>21</v>
      </c>
      <c r="G14" s="54">
        <v>63</v>
      </c>
      <c r="H14" s="48">
        <v>26</v>
      </c>
      <c r="I14" s="148">
        <v>13</v>
      </c>
      <c r="J14" s="153">
        <v>7</v>
      </c>
      <c r="K14" s="154">
        <v>182.9</v>
      </c>
      <c r="L14" s="161" t="s">
        <v>56</v>
      </c>
      <c r="M14" s="154">
        <v>298.29</v>
      </c>
      <c r="N14" s="153">
        <v>9</v>
      </c>
      <c r="O14" s="155">
        <v>182.9</v>
      </c>
      <c r="P14" s="210">
        <v>36</v>
      </c>
      <c r="Q14" s="153">
        <v>8</v>
      </c>
      <c r="R14" s="154">
        <v>220.33</v>
      </c>
      <c r="S14" s="161" t="s">
        <v>56</v>
      </c>
      <c r="T14" s="154">
        <v>181.18</v>
      </c>
      <c r="U14" s="153">
        <v>9</v>
      </c>
      <c r="V14" s="154">
        <v>181.18</v>
      </c>
      <c r="W14" s="210">
        <v>36</v>
      </c>
      <c r="X14" s="150">
        <f t="shared" si="0"/>
        <v>106</v>
      </c>
      <c r="Y14" s="150">
        <f t="shared" si="1"/>
        <v>93</v>
      </c>
    </row>
    <row r="15" spans="1:23" ht="12.75">
      <c r="A15" s="28"/>
      <c r="B15" s="28"/>
      <c r="C15" s="28"/>
      <c r="D15" s="28"/>
      <c r="E15" s="28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5" ht="12.75">
      <c r="A16" s="28"/>
      <c r="B16" s="28"/>
      <c r="C16" s="28"/>
      <c r="D16" s="28"/>
      <c r="E16" s="28"/>
    </row>
  </sheetData>
  <sheetProtection/>
  <mergeCells count="12">
    <mergeCell ref="Q3:R3"/>
    <mergeCell ref="Y2:Y3"/>
    <mergeCell ref="A1:X1"/>
    <mergeCell ref="D2:F3"/>
    <mergeCell ref="G2:I3"/>
    <mergeCell ref="L3:M3"/>
    <mergeCell ref="N3:P3"/>
    <mergeCell ref="X2:X3"/>
    <mergeCell ref="J2:P2"/>
    <mergeCell ref="Q2:W2"/>
    <mergeCell ref="S3:T3"/>
    <mergeCell ref="U3:W3"/>
  </mergeCells>
  <printOptions/>
  <pageMargins left="1.07" right="0.48" top="0.5" bottom="0.41" header="0.4" footer="0.13"/>
  <pageSetup horizontalDpi="300" verticalDpi="300" orientation="landscape" paperSize="9" r:id="rId1"/>
  <headerFooter alignWithMargins="0">
    <oddFooter>&amp;L&amp;"Times New Roman,обычный"Космачева Елена Ремовна&amp;C&amp;"Times New Roman,обычный"&amp;F    &amp;A&amp;R&amp;"Times New Roman,обычный"&amp;D  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10"/>
  <sheetViews>
    <sheetView zoomScale="120" zoomScaleNormal="120" zoomScalePageLayoutView="0" workbookViewId="0" topLeftCell="A1">
      <selection activeCell="V27" sqref="V27"/>
    </sheetView>
  </sheetViews>
  <sheetFormatPr defaultColWidth="9.00390625" defaultRowHeight="12.75"/>
  <cols>
    <col min="1" max="1" width="6.25390625" style="36" customWidth="1"/>
    <col min="2" max="2" width="21.875" style="36" customWidth="1"/>
    <col min="3" max="3" width="6.875" style="74" customWidth="1"/>
    <col min="4" max="5" width="6.75390625" style="36" customWidth="1"/>
    <col min="6" max="6" width="7.75390625" style="37" customWidth="1"/>
    <col min="7" max="8" width="6.75390625" style="36" customWidth="1"/>
    <col min="9" max="9" width="7.75390625" style="37" customWidth="1"/>
    <col min="10" max="13" width="6.75390625" style="36" customWidth="1"/>
    <col min="14" max="15" width="6.75390625" style="37" customWidth="1"/>
    <col min="16" max="16" width="7.75390625" style="37" customWidth="1"/>
    <col min="17" max="22" width="6.75390625" style="37" customWidth="1"/>
    <col min="23" max="23" width="7.75390625" style="37" customWidth="1"/>
    <col min="24" max="25" width="10.75390625" style="36" customWidth="1"/>
    <col min="26" max="16384" width="9.125" style="36" customWidth="1"/>
  </cols>
  <sheetData>
    <row r="1" spans="1:24" ht="21.75" customHeight="1" thickBot="1">
      <c r="A1" s="263" t="s">
        <v>72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</row>
    <row r="2" spans="1:25" ht="39" customHeight="1" thickBot="1">
      <c r="A2" s="162"/>
      <c r="B2" s="163"/>
      <c r="C2" s="164"/>
      <c r="D2" s="265" t="s">
        <v>16</v>
      </c>
      <c r="E2" s="266"/>
      <c r="F2" s="267"/>
      <c r="G2" s="265" t="s">
        <v>17</v>
      </c>
      <c r="H2" s="266"/>
      <c r="I2" s="267"/>
      <c r="J2" s="278" t="s">
        <v>63</v>
      </c>
      <c r="K2" s="279"/>
      <c r="L2" s="280"/>
      <c r="M2" s="280"/>
      <c r="N2" s="280"/>
      <c r="O2" s="280"/>
      <c r="P2" s="281"/>
      <c r="Q2" s="278" t="s">
        <v>64</v>
      </c>
      <c r="R2" s="279"/>
      <c r="S2" s="280"/>
      <c r="T2" s="280"/>
      <c r="U2" s="280"/>
      <c r="V2" s="280"/>
      <c r="W2" s="281"/>
      <c r="X2" s="276"/>
      <c r="Y2" s="284"/>
    </row>
    <row r="3" spans="1:25" ht="12.75" customHeight="1" thickBot="1">
      <c r="A3" s="165"/>
      <c r="B3" s="166"/>
      <c r="C3" s="167"/>
      <c r="D3" s="268"/>
      <c r="E3" s="269"/>
      <c r="F3" s="270"/>
      <c r="G3" s="268"/>
      <c r="H3" s="269"/>
      <c r="I3" s="269"/>
      <c r="J3" s="157" t="s">
        <v>61</v>
      </c>
      <c r="K3" s="72"/>
      <c r="L3" s="271" t="s">
        <v>62</v>
      </c>
      <c r="M3" s="272"/>
      <c r="N3" s="273" t="s">
        <v>65</v>
      </c>
      <c r="O3" s="274"/>
      <c r="P3" s="275"/>
      <c r="Q3" s="157" t="s">
        <v>61</v>
      </c>
      <c r="R3" s="72"/>
      <c r="S3" s="271" t="s">
        <v>62</v>
      </c>
      <c r="T3" s="272"/>
      <c r="U3" s="273" t="s">
        <v>65</v>
      </c>
      <c r="V3" s="274"/>
      <c r="W3" s="275"/>
      <c r="X3" s="277"/>
      <c r="Y3" s="285"/>
    </row>
    <row r="4" spans="1:25" ht="39" thickBot="1">
      <c r="A4" s="61" t="s">
        <v>0</v>
      </c>
      <c r="B4" s="85" t="s">
        <v>1</v>
      </c>
      <c r="C4" s="84" t="s">
        <v>48</v>
      </c>
      <c r="D4" s="16" t="s">
        <v>45</v>
      </c>
      <c r="E4" s="18" t="s">
        <v>47</v>
      </c>
      <c r="F4" s="29" t="s">
        <v>3</v>
      </c>
      <c r="G4" s="18" t="s">
        <v>45</v>
      </c>
      <c r="H4" s="18" t="s">
        <v>47</v>
      </c>
      <c r="I4" s="29" t="s">
        <v>3</v>
      </c>
      <c r="J4" s="16" t="s">
        <v>2</v>
      </c>
      <c r="K4" s="111" t="s">
        <v>50</v>
      </c>
      <c r="L4" s="16" t="s">
        <v>2</v>
      </c>
      <c r="M4" s="29" t="s">
        <v>50</v>
      </c>
      <c r="N4" s="16" t="s">
        <v>2</v>
      </c>
      <c r="O4" s="112" t="s">
        <v>50</v>
      </c>
      <c r="P4" s="29" t="s">
        <v>3</v>
      </c>
      <c r="Q4" s="16" t="s">
        <v>2</v>
      </c>
      <c r="R4" s="111" t="s">
        <v>50</v>
      </c>
      <c r="S4" s="16" t="s">
        <v>2</v>
      </c>
      <c r="T4" s="29" t="s">
        <v>50</v>
      </c>
      <c r="U4" s="16" t="s">
        <v>2</v>
      </c>
      <c r="V4" s="112" t="s">
        <v>50</v>
      </c>
      <c r="W4" s="29" t="s">
        <v>3</v>
      </c>
      <c r="X4" s="152" t="s">
        <v>70</v>
      </c>
      <c r="Y4" s="222" t="s">
        <v>71</v>
      </c>
    </row>
    <row r="5" spans="1:25" ht="12.75">
      <c r="A5" s="228">
        <f>1</f>
        <v>1</v>
      </c>
      <c r="B5" s="227" t="s">
        <v>33</v>
      </c>
      <c r="C5" s="123">
        <v>1984</v>
      </c>
      <c r="D5" s="46">
        <v>1</v>
      </c>
      <c r="E5" s="45">
        <v>1</v>
      </c>
      <c r="F5" s="67">
        <v>60</v>
      </c>
      <c r="G5" s="45">
        <v>5</v>
      </c>
      <c r="H5" s="47">
        <v>1</v>
      </c>
      <c r="I5" s="117">
        <v>60</v>
      </c>
      <c r="J5" s="1">
        <v>1</v>
      </c>
      <c r="K5" s="1">
        <v>113.71</v>
      </c>
      <c r="L5" s="5">
        <v>2</v>
      </c>
      <c r="M5" s="1">
        <v>116.3</v>
      </c>
      <c r="N5" s="125">
        <v>1</v>
      </c>
      <c r="O5" s="1">
        <v>113.71</v>
      </c>
      <c r="P5" s="130">
        <v>60</v>
      </c>
      <c r="Q5" s="57">
        <v>3</v>
      </c>
      <c r="R5" s="158">
        <v>131.48</v>
      </c>
      <c r="S5" s="159">
        <v>1</v>
      </c>
      <c r="T5" s="158">
        <v>112.02</v>
      </c>
      <c r="U5" s="57">
        <v>1</v>
      </c>
      <c r="V5" s="158">
        <v>112.02</v>
      </c>
      <c r="W5" s="60">
        <v>60</v>
      </c>
      <c r="X5" s="150">
        <f aca="true" t="shared" si="0" ref="X5:X10">SUM(F5,I5,P5,W5)</f>
        <v>240</v>
      </c>
      <c r="Y5" s="223">
        <f aca="true" t="shared" si="1" ref="Y5:Y10">X5-MIN(F5,I5,P5,W5)</f>
        <v>180</v>
      </c>
    </row>
    <row r="6" spans="1:25" ht="12.75">
      <c r="A6" s="229">
        <f>A5+1</f>
        <v>2</v>
      </c>
      <c r="B6" s="225" t="s">
        <v>32</v>
      </c>
      <c r="C6" s="124">
        <v>1982</v>
      </c>
      <c r="D6" s="38">
        <v>3</v>
      </c>
      <c r="E6" s="33">
        <v>2</v>
      </c>
      <c r="F6" s="68">
        <v>55</v>
      </c>
      <c r="G6" s="33">
        <v>6</v>
      </c>
      <c r="H6" s="50">
        <v>2</v>
      </c>
      <c r="I6" s="118">
        <v>55</v>
      </c>
      <c r="J6" s="1">
        <v>2</v>
      </c>
      <c r="K6" s="1">
        <v>115.78</v>
      </c>
      <c r="L6" s="5">
        <v>3</v>
      </c>
      <c r="M6" s="1">
        <v>117.57</v>
      </c>
      <c r="N6" s="125">
        <v>2</v>
      </c>
      <c r="O6" s="1">
        <v>115.78</v>
      </c>
      <c r="P6" s="130">
        <v>55</v>
      </c>
      <c r="Q6" s="54">
        <v>1</v>
      </c>
      <c r="R6" s="151">
        <v>123.17</v>
      </c>
      <c r="S6" s="160">
        <v>2</v>
      </c>
      <c r="T6" s="151">
        <v>112.38</v>
      </c>
      <c r="U6" s="54">
        <v>2</v>
      </c>
      <c r="V6" s="151">
        <v>112.38</v>
      </c>
      <c r="W6" s="13">
        <v>55</v>
      </c>
      <c r="X6" s="150">
        <f t="shared" si="0"/>
        <v>220</v>
      </c>
      <c r="Y6" s="223">
        <f t="shared" si="1"/>
        <v>165</v>
      </c>
    </row>
    <row r="7" spans="1:25" ht="12.75">
      <c r="A7" s="229">
        <f>A6+1</f>
        <v>3</v>
      </c>
      <c r="B7" s="225" t="s">
        <v>34</v>
      </c>
      <c r="C7" s="124">
        <v>1985</v>
      </c>
      <c r="D7" s="5">
        <v>6</v>
      </c>
      <c r="E7" s="31">
        <v>3</v>
      </c>
      <c r="F7" s="68">
        <v>50</v>
      </c>
      <c r="G7" s="31">
        <v>7</v>
      </c>
      <c r="H7" s="51">
        <v>3</v>
      </c>
      <c r="I7" s="118">
        <v>50</v>
      </c>
      <c r="J7" s="1">
        <v>3</v>
      </c>
      <c r="K7" s="1">
        <v>122.28</v>
      </c>
      <c r="L7" s="5">
        <v>1</v>
      </c>
      <c r="M7" s="1">
        <v>116.22</v>
      </c>
      <c r="N7" s="125">
        <v>3</v>
      </c>
      <c r="O7" s="1">
        <v>116.22</v>
      </c>
      <c r="P7" s="130">
        <v>50</v>
      </c>
      <c r="Q7" s="54">
        <v>2</v>
      </c>
      <c r="R7" s="151">
        <v>127.62</v>
      </c>
      <c r="S7" s="160">
        <v>4</v>
      </c>
      <c r="T7" s="151">
        <v>127.23</v>
      </c>
      <c r="U7" s="54">
        <v>4</v>
      </c>
      <c r="V7" s="151">
        <v>127.23</v>
      </c>
      <c r="W7" s="14">
        <v>46</v>
      </c>
      <c r="X7" s="150">
        <f t="shared" si="0"/>
        <v>196</v>
      </c>
      <c r="Y7" s="223">
        <f t="shared" si="1"/>
        <v>150</v>
      </c>
    </row>
    <row r="8" spans="1:25" ht="12.75">
      <c r="A8" s="5">
        <f>A7+1</f>
        <v>4</v>
      </c>
      <c r="B8" s="27" t="s">
        <v>31</v>
      </c>
      <c r="C8" s="124">
        <v>1991</v>
      </c>
      <c r="D8" s="38">
        <v>11</v>
      </c>
      <c r="E8" s="33">
        <v>4</v>
      </c>
      <c r="F8" s="68">
        <v>46</v>
      </c>
      <c r="G8" s="33">
        <v>9</v>
      </c>
      <c r="H8" s="50">
        <v>4</v>
      </c>
      <c r="I8" s="118">
        <v>46</v>
      </c>
      <c r="J8" s="1">
        <v>6</v>
      </c>
      <c r="K8" s="1">
        <v>184.62</v>
      </c>
      <c r="L8" s="5" t="s">
        <v>51</v>
      </c>
      <c r="M8" s="1">
        <v>131.93</v>
      </c>
      <c r="N8" s="125">
        <v>4</v>
      </c>
      <c r="O8" s="1">
        <v>131.93</v>
      </c>
      <c r="P8" s="130">
        <v>46</v>
      </c>
      <c r="Q8" s="54">
        <v>5</v>
      </c>
      <c r="R8" s="151">
        <v>156.64</v>
      </c>
      <c r="S8" s="160">
        <v>3</v>
      </c>
      <c r="T8" s="151">
        <v>118.98</v>
      </c>
      <c r="U8" s="54">
        <v>3</v>
      </c>
      <c r="V8" s="151">
        <v>118.98</v>
      </c>
      <c r="W8" s="13">
        <v>50</v>
      </c>
      <c r="X8" s="150">
        <f t="shared" si="0"/>
        <v>188</v>
      </c>
      <c r="Y8" s="150">
        <f t="shared" si="1"/>
        <v>142</v>
      </c>
    </row>
    <row r="9" spans="1:25" ht="12.75">
      <c r="A9" s="5">
        <f>A8+1</f>
        <v>5</v>
      </c>
      <c r="B9" s="27" t="s">
        <v>46</v>
      </c>
      <c r="C9" s="124">
        <v>1995</v>
      </c>
      <c r="D9" s="38">
        <v>23</v>
      </c>
      <c r="E9" s="33">
        <v>6</v>
      </c>
      <c r="F9" s="68">
        <v>42</v>
      </c>
      <c r="G9" s="33">
        <v>21</v>
      </c>
      <c r="H9" s="50">
        <v>6</v>
      </c>
      <c r="I9" s="118">
        <v>42</v>
      </c>
      <c r="J9" s="1">
        <v>4</v>
      </c>
      <c r="K9" s="1">
        <v>149.51</v>
      </c>
      <c r="L9" s="5">
        <v>4</v>
      </c>
      <c r="M9" s="1">
        <v>136.56</v>
      </c>
      <c r="N9" s="125">
        <v>5</v>
      </c>
      <c r="O9" s="1">
        <v>136.56</v>
      </c>
      <c r="P9" s="130">
        <v>44</v>
      </c>
      <c r="Q9" s="54">
        <v>4</v>
      </c>
      <c r="R9" s="151">
        <v>144.85</v>
      </c>
      <c r="S9" s="160">
        <v>5</v>
      </c>
      <c r="T9" s="151">
        <v>187.39</v>
      </c>
      <c r="U9" s="54">
        <v>5</v>
      </c>
      <c r="V9" s="151">
        <v>144.85</v>
      </c>
      <c r="W9" s="13">
        <v>44</v>
      </c>
      <c r="X9" s="150">
        <f t="shared" si="0"/>
        <v>172</v>
      </c>
      <c r="Y9" s="150">
        <f t="shared" si="1"/>
        <v>130</v>
      </c>
    </row>
    <row r="10" spans="1:25" ht="12.75">
      <c r="A10" s="5">
        <f>A9+1</f>
        <v>6</v>
      </c>
      <c r="B10" s="27" t="s">
        <v>30</v>
      </c>
      <c r="C10" s="124">
        <v>1995</v>
      </c>
      <c r="D10" s="38">
        <v>36</v>
      </c>
      <c r="E10" s="33">
        <v>10</v>
      </c>
      <c r="F10" s="68">
        <v>34</v>
      </c>
      <c r="G10" s="33">
        <v>16</v>
      </c>
      <c r="H10" s="50">
        <v>5</v>
      </c>
      <c r="I10" s="118">
        <v>44</v>
      </c>
      <c r="J10" s="1">
        <v>5</v>
      </c>
      <c r="K10" s="1">
        <v>150.21</v>
      </c>
      <c r="L10" s="5">
        <v>5</v>
      </c>
      <c r="M10" s="1">
        <v>168.66</v>
      </c>
      <c r="N10" s="126">
        <v>6</v>
      </c>
      <c r="O10" s="1">
        <v>150.21</v>
      </c>
      <c r="P10" s="132">
        <v>42</v>
      </c>
      <c r="Q10" s="54">
        <v>6</v>
      </c>
      <c r="R10" s="151">
        <v>214.11</v>
      </c>
      <c r="S10" s="160" t="s">
        <v>51</v>
      </c>
      <c r="T10" s="151">
        <v>149.28</v>
      </c>
      <c r="U10" s="54">
        <v>6</v>
      </c>
      <c r="V10" s="151">
        <v>149.28</v>
      </c>
      <c r="W10" s="13">
        <v>42</v>
      </c>
      <c r="X10" s="150">
        <f t="shared" si="0"/>
        <v>162</v>
      </c>
      <c r="Y10" s="150">
        <f t="shared" si="1"/>
        <v>128</v>
      </c>
    </row>
  </sheetData>
  <sheetProtection/>
  <mergeCells count="11">
    <mergeCell ref="Y2:Y3"/>
    <mergeCell ref="A1:X1"/>
    <mergeCell ref="D2:F3"/>
    <mergeCell ref="G2:I3"/>
    <mergeCell ref="J2:P2"/>
    <mergeCell ref="L3:M3"/>
    <mergeCell ref="N3:P3"/>
    <mergeCell ref="Q2:W2"/>
    <mergeCell ref="S3:T3"/>
    <mergeCell ref="U3:W3"/>
    <mergeCell ref="X2:X3"/>
  </mergeCells>
  <printOptions/>
  <pageMargins left="1.07" right="0.48" top="0.5" bottom="0.41" header="0.4" footer="0.13"/>
  <pageSetup horizontalDpi="300" verticalDpi="300" orientation="landscape" paperSize="9" r:id="rId1"/>
  <headerFooter alignWithMargins="0">
    <oddFooter>&amp;L&amp;"Times New Roman,обычный"Космачева Елена Ремовна&amp;C&amp;"Times New Roman,обычный"&amp;F    &amp;A&amp;R&amp;"Times New Roman,обычный"&amp;D  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11"/>
  <sheetViews>
    <sheetView zoomScale="120" zoomScaleNormal="120" zoomScalePageLayoutView="0" workbookViewId="0" topLeftCell="A1">
      <selection activeCell="J21" sqref="J21"/>
    </sheetView>
  </sheetViews>
  <sheetFormatPr defaultColWidth="9.00390625" defaultRowHeight="12.75"/>
  <cols>
    <col min="1" max="1" width="7.00390625" style="0" customWidth="1"/>
    <col min="2" max="2" width="20.25390625" style="2" customWidth="1"/>
    <col min="3" max="3" width="8.375" style="2" customWidth="1"/>
    <col min="4" max="4" width="6.75390625" style="20" customWidth="1"/>
    <col min="5" max="5" width="6.75390625" style="2" customWidth="1"/>
    <col min="6" max="6" width="7.75390625" style="11" customWidth="1"/>
    <col min="7" max="8" width="7.75390625" style="20" customWidth="1"/>
    <col min="9" max="9" width="7.75390625" style="11" customWidth="1"/>
    <col min="10" max="13" width="6.75390625" style="20" customWidth="1"/>
    <col min="14" max="16" width="7.75390625" style="11" customWidth="1"/>
    <col min="17" max="22" width="6.75390625" style="11" customWidth="1"/>
    <col min="23" max="23" width="7.75390625" style="11" customWidth="1"/>
    <col min="24" max="24" width="10.75390625" style="0" customWidth="1"/>
    <col min="25" max="25" width="10.75390625" style="36" customWidth="1"/>
  </cols>
  <sheetData>
    <row r="1" spans="1:25" s="3" customFormat="1" ht="21.75" customHeight="1" thickBot="1">
      <c r="A1" s="263" t="s">
        <v>72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36"/>
    </row>
    <row r="2" spans="1:25" ht="39" customHeight="1" thickBot="1">
      <c r="A2" s="162"/>
      <c r="B2" s="163"/>
      <c r="C2" s="164"/>
      <c r="D2" s="265" t="s">
        <v>16</v>
      </c>
      <c r="E2" s="266"/>
      <c r="F2" s="267"/>
      <c r="G2" s="265" t="s">
        <v>17</v>
      </c>
      <c r="H2" s="266"/>
      <c r="I2" s="286"/>
      <c r="J2" s="278" t="s">
        <v>63</v>
      </c>
      <c r="K2" s="279"/>
      <c r="L2" s="280"/>
      <c r="M2" s="280"/>
      <c r="N2" s="280"/>
      <c r="O2" s="280"/>
      <c r="P2" s="281"/>
      <c r="Q2" s="279" t="s">
        <v>64</v>
      </c>
      <c r="R2" s="279"/>
      <c r="S2" s="280"/>
      <c r="T2" s="280"/>
      <c r="U2" s="280"/>
      <c r="V2" s="280"/>
      <c r="W2" s="281"/>
      <c r="X2" s="276"/>
      <c r="Y2" s="284"/>
    </row>
    <row r="3" spans="1:25" ht="12.75" customHeight="1" thickBot="1">
      <c r="A3" s="165"/>
      <c r="B3" s="166"/>
      <c r="C3" s="167"/>
      <c r="D3" s="268"/>
      <c r="E3" s="269"/>
      <c r="F3" s="270"/>
      <c r="G3" s="268"/>
      <c r="H3" s="269"/>
      <c r="I3" s="269"/>
      <c r="J3" s="169" t="s">
        <v>61</v>
      </c>
      <c r="K3" s="173"/>
      <c r="L3" s="288" t="s">
        <v>62</v>
      </c>
      <c r="M3" s="289"/>
      <c r="N3" s="290" t="s">
        <v>65</v>
      </c>
      <c r="O3" s="291"/>
      <c r="P3" s="292"/>
      <c r="Q3" s="171" t="s">
        <v>61</v>
      </c>
      <c r="R3" s="170"/>
      <c r="S3" s="288" t="s">
        <v>62</v>
      </c>
      <c r="T3" s="289"/>
      <c r="U3" s="293" t="s">
        <v>65</v>
      </c>
      <c r="V3" s="291"/>
      <c r="W3" s="292"/>
      <c r="X3" s="287"/>
      <c r="Y3" s="285"/>
    </row>
    <row r="4" spans="1:25" s="11" customFormat="1" ht="39" thickBot="1">
      <c r="A4" s="15" t="s">
        <v>0</v>
      </c>
      <c r="B4" s="83" t="s">
        <v>1</v>
      </c>
      <c r="C4" s="84" t="s">
        <v>48</v>
      </c>
      <c r="D4" s="16" t="s">
        <v>45</v>
      </c>
      <c r="E4" s="18" t="s">
        <v>47</v>
      </c>
      <c r="F4" s="29" t="s">
        <v>3</v>
      </c>
      <c r="G4" s="16" t="s">
        <v>45</v>
      </c>
      <c r="H4" s="18" t="s">
        <v>47</v>
      </c>
      <c r="I4" s="112" t="s">
        <v>3</v>
      </c>
      <c r="J4" s="16" t="s">
        <v>2</v>
      </c>
      <c r="K4" s="112" t="s">
        <v>50</v>
      </c>
      <c r="L4" s="16" t="s">
        <v>2</v>
      </c>
      <c r="M4" s="29" t="s">
        <v>50</v>
      </c>
      <c r="N4" s="18" t="s">
        <v>2</v>
      </c>
      <c r="O4" s="17" t="s">
        <v>50</v>
      </c>
      <c r="P4" s="29" t="s">
        <v>3</v>
      </c>
      <c r="Q4" s="18" t="s">
        <v>2</v>
      </c>
      <c r="R4" s="112" t="s">
        <v>50</v>
      </c>
      <c r="S4" s="16" t="s">
        <v>2</v>
      </c>
      <c r="T4" s="112" t="s">
        <v>50</v>
      </c>
      <c r="U4" s="16" t="s">
        <v>2</v>
      </c>
      <c r="V4" s="17" t="s">
        <v>50</v>
      </c>
      <c r="W4" s="112" t="s">
        <v>3</v>
      </c>
      <c r="X4" s="26" t="s">
        <v>70</v>
      </c>
      <c r="Y4" s="222" t="s">
        <v>71</v>
      </c>
    </row>
    <row r="5" spans="1:25" s="39" customFormat="1" ht="25.5" customHeight="1">
      <c r="A5" s="233">
        <f>1</f>
        <v>1</v>
      </c>
      <c r="B5" s="234" t="s">
        <v>4</v>
      </c>
      <c r="C5" s="235" t="s">
        <v>5</v>
      </c>
      <c r="D5" s="202">
        <v>4</v>
      </c>
      <c r="E5" s="236">
        <v>1</v>
      </c>
      <c r="F5" s="237">
        <v>60</v>
      </c>
      <c r="G5" s="202">
        <v>2</v>
      </c>
      <c r="H5" s="203">
        <v>1</v>
      </c>
      <c r="I5" s="184">
        <v>60</v>
      </c>
      <c r="J5" s="238"/>
      <c r="K5" s="239"/>
      <c r="L5" s="240"/>
      <c r="M5" s="241"/>
      <c r="N5" s="242"/>
      <c r="O5" s="243"/>
      <c r="P5" s="244"/>
      <c r="Q5" s="242"/>
      <c r="R5" s="245"/>
      <c r="S5" s="246"/>
      <c r="T5" s="245"/>
      <c r="U5" s="247"/>
      <c r="V5" s="248"/>
      <c r="W5" s="249"/>
      <c r="X5" s="294" t="s">
        <v>73</v>
      </c>
      <c r="Y5" s="295"/>
    </row>
    <row r="6" spans="1:25" s="39" customFormat="1" ht="25.5" customHeight="1">
      <c r="A6" s="230" t="s">
        <v>49</v>
      </c>
      <c r="B6" s="231" t="s">
        <v>10</v>
      </c>
      <c r="C6" s="43" t="s">
        <v>11</v>
      </c>
      <c r="D6" s="82">
        <v>11</v>
      </c>
      <c r="E6" s="21">
        <v>3</v>
      </c>
      <c r="F6" s="69">
        <v>50</v>
      </c>
      <c r="G6" s="82">
        <v>7</v>
      </c>
      <c r="H6" s="41">
        <v>2</v>
      </c>
      <c r="I6" s="69">
        <v>55</v>
      </c>
      <c r="J6" s="172">
        <v>2</v>
      </c>
      <c r="K6" s="71">
        <v>123.24</v>
      </c>
      <c r="L6" s="70">
        <v>4</v>
      </c>
      <c r="M6" s="174">
        <v>178.91</v>
      </c>
      <c r="N6" s="127">
        <v>2</v>
      </c>
      <c r="O6" s="147">
        <v>123.24</v>
      </c>
      <c r="P6" s="218">
        <v>55</v>
      </c>
      <c r="Q6" s="127">
        <v>2</v>
      </c>
      <c r="R6" s="177">
        <v>135.67</v>
      </c>
      <c r="S6" s="179">
        <v>2</v>
      </c>
      <c r="T6" s="177">
        <v>134.61</v>
      </c>
      <c r="U6" s="180">
        <v>2</v>
      </c>
      <c r="V6" s="21">
        <v>134.61</v>
      </c>
      <c r="W6" s="220">
        <v>55</v>
      </c>
      <c r="X6" s="12">
        <f aca="true" t="shared" si="0" ref="X5:X10">SUM(F6,I6,P6,W6)</f>
        <v>215</v>
      </c>
      <c r="Y6" s="223">
        <f>X6-MIN(F6,I6,P6,W6)</f>
        <v>165</v>
      </c>
    </row>
    <row r="7" spans="1:25" s="39" customFormat="1" ht="25.5" customHeight="1">
      <c r="A7" s="230" t="s">
        <v>49</v>
      </c>
      <c r="B7" s="232" t="s">
        <v>8</v>
      </c>
      <c r="C7" s="90" t="s">
        <v>9</v>
      </c>
      <c r="D7" s="91">
        <v>12</v>
      </c>
      <c r="E7" s="92">
        <v>4</v>
      </c>
      <c r="F7" s="93">
        <v>45</v>
      </c>
      <c r="G7" s="91">
        <v>11</v>
      </c>
      <c r="H7" s="94">
        <v>4</v>
      </c>
      <c r="I7" s="144">
        <v>45</v>
      </c>
      <c r="J7" s="95">
        <v>1</v>
      </c>
      <c r="K7" s="106">
        <v>121.56</v>
      </c>
      <c r="L7" s="105">
        <v>3</v>
      </c>
      <c r="M7" s="176">
        <v>133.3</v>
      </c>
      <c r="N7" s="128">
        <v>1</v>
      </c>
      <c r="O7" s="146">
        <v>121.56</v>
      </c>
      <c r="P7" s="208">
        <v>60</v>
      </c>
      <c r="Q7" s="128">
        <v>1</v>
      </c>
      <c r="R7" s="178">
        <v>129.39</v>
      </c>
      <c r="S7" s="181">
        <v>1</v>
      </c>
      <c r="T7" s="178">
        <v>128.16</v>
      </c>
      <c r="U7" s="181">
        <v>1</v>
      </c>
      <c r="V7" s="92">
        <v>128.16</v>
      </c>
      <c r="W7" s="219">
        <v>60</v>
      </c>
      <c r="X7" s="261">
        <f t="shared" si="0"/>
        <v>210</v>
      </c>
      <c r="Y7" s="262">
        <f>X7-MIN(F7,I7,P7,W7)</f>
        <v>165</v>
      </c>
    </row>
    <row r="8" spans="1:25" s="39" customFormat="1" ht="25.5" customHeight="1">
      <c r="A8" s="40">
        <v>4</v>
      </c>
      <c r="B8" s="42" t="s">
        <v>6</v>
      </c>
      <c r="C8" s="43" t="s">
        <v>7</v>
      </c>
      <c r="D8" s="82">
        <v>8</v>
      </c>
      <c r="E8" s="21">
        <v>2</v>
      </c>
      <c r="F8" s="69">
        <v>55</v>
      </c>
      <c r="G8" s="82">
        <v>10</v>
      </c>
      <c r="H8" s="41">
        <v>3</v>
      </c>
      <c r="I8" s="119">
        <v>50</v>
      </c>
      <c r="J8" s="23">
        <v>3</v>
      </c>
      <c r="K8" s="52">
        <v>127.95</v>
      </c>
      <c r="L8" s="22">
        <v>1</v>
      </c>
      <c r="M8" s="175">
        <v>124.06</v>
      </c>
      <c r="N8" s="44">
        <v>3</v>
      </c>
      <c r="O8" s="145">
        <v>124.06</v>
      </c>
      <c r="P8" s="207">
        <v>50</v>
      </c>
      <c r="Q8" s="44">
        <v>3</v>
      </c>
      <c r="R8" s="86">
        <v>141.94</v>
      </c>
      <c r="S8" s="180">
        <v>3</v>
      </c>
      <c r="T8" s="86">
        <v>138.29</v>
      </c>
      <c r="U8" s="180">
        <v>3</v>
      </c>
      <c r="V8" s="21">
        <v>138.29</v>
      </c>
      <c r="W8" s="220">
        <v>50</v>
      </c>
      <c r="X8" s="12">
        <f t="shared" si="0"/>
        <v>205</v>
      </c>
      <c r="Y8" s="150">
        <f>X8-MIN(F8,I8,P8,W8)</f>
        <v>155</v>
      </c>
    </row>
    <row r="9" spans="1:25" s="39" customFormat="1" ht="25.5" customHeight="1">
      <c r="A9" s="40">
        <v>5</v>
      </c>
      <c r="B9" s="42" t="s">
        <v>12</v>
      </c>
      <c r="C9" s="43" t="s">
        <v>13</v>
      </c>
      <c r="D9" s="82">
        <v>13</v>
      </c>
      <c r="E9" s="21">
        <v>5</v>
      </c>
      <c r="F9" s="69">
        <v>42</v>
      </c>
      <c r="G9" s="82">
        <v>14</v>
      </c>
      <c r="H9" s="41">
        <v>6</v>
      </c>
      <c r="I9" s="119">
        <v>39</v>
      </c>
      <c r="J9" s="23">
        <v>4</v>
      </c>
      <c r="K9" s="52">
        <v>133.37</v>
      </c>
      <c r="L9" s="22">
        <v>2</v>
      </c>
      <c r="M9" s="175">
        <v>126.19</v>
      </c>
      <c r="N9" s="44">
        <v>4</v>
      </c>
      <c r="O9" s="145">
        <v>126.19</v>
      </c>
      <c r="P9" s="207">
        <v>45</v>
      </c>
      <c r="Q9" s="44">
        <v>5</v>
      </c>
      <c r="R9" s="86">
        <v>233.01</v>
      </c>
      <c r="S9" s="180">
        <v>4</v>
      </c>
      <c r="T9" s="86">
        <v>140.32</v>
      </c>
      <c r="U9" s="180">
        <v>4</v>
      </c>
      <c r="V9" s="21">
        <v>140.32</v>
      </c>
      <c r="W9" s="220">
        <v>45</v>
      </c>
      <c r="X9" s="12">
        <f t="shared" si="0"/>
        <v>171</v>
      </c>
      <c r="Y9" s="150">
        <f>X9-MIN(F9,I9,P9,W9)</f>
        <v>132</v>
      </c>
    </row>
    <row r="10" spans="1:25" s="39" customFormat="1" ht="25.5" customHeight="1">
      <c r="A10" s="40">
        <v>6</v>
      </c>
      <c r="B10" s="42" t="s">
        <v>14</v>
      </c>
      <c r="C10" s="43" t="s">
        <v>15</v>
      </c>
      <c r="D10" s="82">
        <v>30</v>
      </c>
      <c r="E10" s="21">
        <v>15</v>
      </c>
      <c r="F10" s="69">
        <v>15</v>
      </c>
      <c r="G10" s="182">
        <v>28</v>
      </c>
      <c r="H10" s="183">
        <v>15</v>
      </c>
      <c r="I10" s="184">
        <v>15</v>
      </c>
      <c r="J10" s="185">
        <v>5</v>
      </c>
      <c r="K10" s="186">
        <v>159.02</v>
      </c>
      <c r="L10" s="187">
        <v>5</v>
      </c>
      <c r="M10" s="188">
        <v>473.5</v>
      </c>
      <c r="N10" s="189">
        <v>5</v>
      </c>
      <c r="O10" s="186">
        <v>159.02</v>
      </c>
      <c r="P10" s="209">
        <v>42</v>
      </c>
      <c r="Q10" s="189">
        <v>4</v>
      </c>
      <c r="R10" s="190">
        <v>213.6</v>
      </c>
      <c r="S10" s="191">
        <v>5</v>
      </c>
      <c r="T10" s="190">
        <v>316.41</v>
      </c>
      <c r="U10" s="191">
        <v>5</v>
      </c>
      <c r="V10" s="192">
        <v>213.6</v>
      </c>
      <c r="W10" s="221">
        <v>42</v>
      </c>
      <c r="X10" s="205">
        <f t="shared" si="0"/>
        <v>114</v>
      </c>
      <c r="Y10" s="150">
        <f>X10-MIN(F10,I10,P10,W10)</f>
        <v>99</v>
      </c>
    </row>
    <row r="11" spans="7:24" ht="12.75">
      <c r="G11" s="25"/>
      <c r="H11" s="25"/>
      <c r="I11" s="193"/>
      <c r="J11" s="25"/>
      <c r="K11" s="25"/>
      <c r="L11" s="25"/>
      <c r="M11" s="25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4"/>
    </row>
  </sheetData>
  <sheetProtection/>
  <mergeCells count="12">
    <mergeCell ref="Y2:Y3"/>
    <mergeCell ref="X5:Y5"/>
    <mergeCell ref="A1:X1"/>
    <mergeCell ref="D2:F3"/>
    <mergeCell ref="G2:I3"/>
    <mergeCell ref="J2:P2"/>
    <mergeCell ref="Q2:W2"/>
    <mergeCell ref="X2:X3"/>
    <mergeCell ref="L3:M3"/>
    <mergeCell ref="N3:P3"/>
    <mergeCell ref="S3:T3"/>
    <mergeCell ref="U3:W3"/>
  </mergeCells>
  <printOptions/>
  <pageMargins left="1.22" right="0.65" top="0.83" bottom="0.58" header="0.5" footer="0.17"/>
  <pageSetup horizontalDpi="600" verticalDpi="600" orientation="landscape" paperSize="9" r:id="rId1"/>
  <headerFooter alignWithMargins="0">
    <oddFooter>&amp;L&amp;"Times New Roman,обычный"Космачева Елена Ремовна&amp;C&amp;F   &amp;A&amp;R&amp;D 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Z17"/>
  <sheetViews>
    <sheetView tabSelected="1" zoomScale="120" zoomScaleNormal="120" zoomScalePageLayoutView="0" workbookViewId="0" topLeftCell="A1">
      <selection activeCell="E30" sqref="E30"/>
    </sheetView>
  </sheetViews>
  <sheetFormatPr defaultColWidth="9.00390625" defaultRowHeight="12.75"/>
  <cols>
    <col min="1" max="1" width="6.625" style="2" customWidth="1"/>
    <col min="2" max="2" width="21.875" style="35" customWidth="1"/>
    <col min="3" max="3" width="7.125" style="2" customWidth="1"/>
    <col min="4" max="5" width="6.75390625" style="2" customWidth="1"/>
    <col min="6" max="6" width="7.75390625" style="8" customWidth="1"/>
    <col min="7" max="8" width="6.75390625" style="2" customWidth="1"/>
    <col min="9" max="9" width="7.75390625" style="8" customWidth="1"/>
    <col min="10" max="13" width="6.75390625" style="2" customWidth="1"/>
    <col min="14" max="15" width="6.75390625" style="8" customWidth="1"/>
    <col min="16" max="16" width="7.75390625" style="8" customWidth="1"/>
    <col min="17" max="22" width="6.75390625" style="8" customWidth="1"/>
    <col min="23" max="23" width="7.75390625" style="8" customWidth="1"/>
    <col min="24" max="24" width="10.75390625" style="2" customWidth="1"/>
    <col min="25" max="25" width="10.75390625" style="36" customWidth="1"/>
    <col min="26" max="16384" width="9.125" style="2" customWidth="1"/>
  </cols>
  <sheetData>
    <row r="1" spans="1:25" s="24" customFormat="1" ht="21.75" customHeight="1" thickBot="1">
      <c r="A1" s="263" t="s">
        <v>72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36"/>
    </row>
    <row r="2" spans="1:25" ht="39" customHeight="1" thickBot="1">
      <c r="A2" s="162"/>
      <c r="B2" s="163"/>
      <c r="C2" s="164"/>
      <c r="D2" s="265" t="s">
        <v>16</v>
      </c>
      <c r="E2" s="266"/>
      <c r="F2" s="267"/>
      <c r="G2" s="265" t="s">
        <v>17</v>
      </c>
      <c r="H2" s="266"/>
      <c r="I2" s="267"/>
      <c r="J2" s="278" t="s">
        <v>63</v>
      </c>
      <c r="K2" s="279"/>
      <c r="L2" s="280"/>
      <c r="M2" s="280"/>
      <c r="N2" s="280"/>
      <c r="O2" s="280"/>
      <c r="P2" s="281"/>
      <c r="Q2" s="278" t="s">
        <v>64</v>
      </c>
      <c r="R2" s="279"/>
      <c r="S2" s="280"/>
      <c r="T2" s="280"/>
      <c r="U2" s="280"/>
      <c r="V2" s="280"/>
      <c r="W2" s="281"/>
      <c r="X2" s="276"/>
      <c r="Y2" s="284"/>
    </row>
    <row r="3" spans="1:25" ht="14.25" customHeight="1" thickBot="1">
      <c r="A3" s="165"/>
      <c r="B3" s="166"/>
      <c r="C3" s="167"/>
      <c r="D3" s="268"/>
      <c r="E3" s="269"/>
      <c r="F3" s="270"/>
      <c r="G3" s="268"/>
      <c r="H3" s="269"/>
      <c r="I3" s="269"/>
      <c r="J3" s="157" t="s">
        <v>61</v>
      </c>
      <c r="K3" s="72"/>
      <c r="L3" s="271" t="s">
        <v>62</v>
      </c>
      <c r="M3" s="272"/>
      <c r="N3" s="273" t="s">
        <v>65</v>
      </c>
      <c r="O3" s="274"/>
      <c r="P3" s="275"/>
      <c r="Q3" s="157" t="s">
        <v>61</v>
      </c>
      <c r="R3" s="72"/>
      <c r="S3" s="271" t="s">
        <v>62</v>
      </c>
      <c r="T3" s="272"/>
      <c r="U3" s="273" t="s">
        <v>65</v>
      </c>
      <c r="V3" s="274"/>
      <c r="W3" s="275"/>
      <c r="X3" s="277"/>
      <c r="Y3" s="285"/>
    </row>
    <row r="4" spans="1:25" s="20" customFormat="1" ht="39" thickBot="1">
      <c r="A4" s="15" t="s">
        <v>0</v>
      </c>
      <c r="B4" s="83" t="s">
        <v>1</v>
      </c>
      <c r="C4" s="84" t="s">
        <v>48</v>
      </c>
      <c r="D4" s="16" t="s">
        <v>45</v>
      </c>
      <c r="E4" s="18" t="s">
        <v>47</v>
      </c>
      <c r="F4" s="29" t="s">
        <v>3</v>
      </c>
      <c r="G4" s="16" t="s">
        <v>45</v>
      </c>
      <c r="H4" s="18" t="s">
        <v>47</v>
      </c>
      <c r="I4" s="29" t="s">
        <v>3</v>
      </c>
      <c r="J4" s="18" t="s">
        <v>2</v>
      </c>
      <c r="K4" s="111" t="s">
        <v>50</v>
      </c>
      <c r="L4" s="16" t="s">
        <v>2</v>
      </c>
      <c r="M4" s="112" t="s">
        <v>50</v>
      </c>
      <c r="N4" s="16" t="s">
        <v>2</v>
      </c>
      <c r="O4" s="112" t="s">
        <v>50</v>
      </c>
      <c r="P4" s="112" t="s">
        <v>3</v>
      </c>
      <c r="Q4" s="120" t="s">
        <v>2</v>
      </c>
      <c r="R4" s="168" t="s">
        <v>50</v>
      </c>
      <c r="S4" s="121" t="s">
        <v>2</v>
      </c>
      <c r="T4" s="114" t="s">
        <v>50</v>
      </c>
      <c r="U4" s="120" t="s">
        <v>2</v>
      </c>
      <c r="V4" s="114" t="s">
        <v>50</v>
      </c>
      <c r="W4" s="122" t="s">
        <v>3</v>
      </c>
      <c r="X4" s="152" t="s">
        <v>70</v>
      </c>
      <c r="Y4" s="222" t="s">
        <v>71</v>
      </c>
    </row>
    <row r="5" spans="1:25" ht="12.75">
      <c r="A5" s="224">
        <f>1</f>
        <v>1</v>
      </c>
      <c r="B5" s="258" t="s">
        <v>29</v>
      </c>
      <c r="C5" s="135">
        <v>1990</v>
      </c>
      <c r="D5" s="46">
        <v>2</v>
      </c>
      <c r="E5" s="45">
        <v>1</v>
      </c>
      <c r="F5" s="62">
        <v>60</v>
      </c>
      <c r="G5" s="46">
        <v>5</v>
      </c>
      <c r="H5" s="47">
        <v>1</v>
      </c>
      <c r="I5" s="62">
        <v>60</v>
      </c>
      <c r="J5" s="45">
        <v>11</v>
      </c>
      <c r="K5" s="143">
        <v>150.89</v>
      </c>
      <c r="L5" s="46">
        <v>1</v>
      </c>
      <c r="M5" s="47">
        <v>105.07</v>
      </c>
      <c r="N5" s="197">
        <v>1</v>
      </c>
      <c r="O5" s="143">
        <v>105.07</v>
      </c>
      <c r="P5" s="211">
        <v>60</v>
      </c>
      <c r="Q5" s="215">
        <v>1</v>
      </c>
      <c r="R5" s="216">
        <v>106.41</v>
      </c>
      <c r="S5" s="214">
        <v>2</v>
      </c>
      <c r="T5" s="138">
        <v>148.36</v>
      </c>
      <c r="U5" s="215">
        <v>1</v>
      </c>
      <c r="V5" s="216">
        <v>106.41</v>
      </c>
      <c r="W5" s="216">
        <v>60</v>
      </c>
      <c r="X5" s="150">
        <f aca="true" t="shared" si="0" ref="X5:X16">SUM(F5,I5,P5,W5)</f>
        <v>240</v>
      </c>
      <c r="Y5" s="223">
        <f aca="true" t="shared" si="1" ref="Y5:Y16">X5-MIN(F5,I5,P5,W5)</f>
        <v>180</v>
      </c>
    </row>
    <row r="6" spans="1:25" ht="12.75">
      <c r="A6" s="19">
        <f aca="true" t="shared" si="2" ref="A6:A16">A5+1</f>
        <v>2</v>
      </c>
      <c r="B6" s="96" t="s">
        <v>27</v>
      </c>
      <c r="C6" s="136">
        <v>1989</v>
      </c>
      <c r="D6" s="87">
        <v>19</v>
      </c>
      <c r="E6" s="88">
        <v>3</v>
      </c>
      <c r="F6" s="97">
        <v>50</v>
      </c>
      <c r="G6" s="87">
        <v>12</v>
      </c>
      <c r="H6" s="89">
        <v>2</v>
      </c>
      <c r="I6" s="97">
        <v>55</v>
      </c>
      <c r="J6" s="195">
        <v>1</v>
      </c>
      <c r="K6" s="133">
        <v>109.13</v>
      </c>
      <c r="L6" s="98">
        <v>3</v>
      </c>
      <c r="M6" s="99">
        <v>108.05</v>
      </c>
      <c r="N6" s="199">
        <v>3</v>
      </c>
      <c r="O6" s="133">
        <v>108.05</v>
      </c>
      <c r="P6" s="129">
        <v>50</v>
      </c>
      <c r="Q6" s="199">
        <v>4</v>
      </c>
      <c r="R6" s="100">
        <v>114.26</v>
      </c>
      <c r="S6" s="251" t="s">
        <v>53</v>
      </c>
      <c r="T6" s="140">
        <v>108.1</v>
      </c>
      <c r="U6" s="199">
        <v>5</v>
      </c>
      <c r="V6" s="100">
        <v>108.1</v>
      </c>
      <c r="W6" s="100">
        <v>43</v>
      </c>
      <c r="X6" s="260">
        <f t="shared" si="0"/>
        <v>198</v>
      </c>
      <c r="Y6" s="260">
        <f t="shared" si="1"/>
        <v>155</v>
      </c>
    </row>
    <row r="7" spans="1:25" ht="12.75">
      <c r="A7" s="19">
        <f t="shared" si="2"/>
        <v>3</v>
      </c>
      <c r="B7" s="30" t="s">
        <v>24</v>
      </c>
      <c r="C7" s="135">
        <v>1992</v>
      </c>
      <c r="D7" s="38">
        <v>27</v>
      </c>
      <c r="E7" s="33">
        <v>4</v>
      </c>
      <c r="F7" s="63">
        <v>44</v>
      </c>
      <c r="G7" s="38">
        <v>21</v>
      </c>
      <c r="H7" s="50">
        <v>3</v>
      </c>
      <c r="I7" s="63">
        <v>50</v>
      </c>
      <c r="J7" s="34">
        <v>2</v>
      </c>
      <c r="K7" s="134">
        <v>111.96</v>
      </c>
      <c r="L7" s="6">
        <v>7</v>
      </c>
      <c r="M7" s="4">
        <v>112.56</v>
      </c>
      <c r="N7" s="198">
        <v>7</v>
      </c>
      <c r="O7" s="134">
        <v>111.96</v>
      </c>
      <c r="P7" s="130">
        <v>41</v>
      </c>
      <c r="Q7" s="198">
        <v>10</v>
      </c>
      <c r="R7" s="13">
        <v>137.75</v>
      </c>
      <c r="S7" s="125" t="s">
        <v>51</v>
      </c>
      <c r="T7" s="141">
        <v>107.11</v>
      </c>
      <c r="U7" s="198">
        <v>2</v>
      </c>
      <c r="V7" s="141">
        <v>107.11</v>
      </c>
      <c r="W7" s="13">
        <v>55</v>
      </c>
      <c r="X7" s="150">
        <f t="shared" si="0"/>
        <v>190</v>
      </c>
      <c r="Y7" s="150">
        <f t="shared" si="1"/>
        <v>149</v>
      </c>
    </row>
    <row r="8" spans="1:25" ht="12.75">
      <c r="A8" s="19">
        <f t="shared" si="2"/>
        <v>4</v>
      </c>
      <c r="B8" s="30" t="s">
        <v>26</v>
      </c>
      <c r="C8" s="135">
        <v>1983</v>
      </c>
      <c r="D8" s="38">
        <v>18</v>
      </c>
      <c r="E8" s="33">
        <v>2</v>
      </c>
      <c r="F8" s="63">
        <v>55</v>
      </c>
      <c r="G8" s="38">
        <v>25</v>
      </c>
      <c r="H8" s="50">
        <v>4</v>
      </c>
      <c r="I8" s="63">
        <v>44</v>
      </c>
      <c r="J8" s="34">
        <v>5</v>
      </c>
      <c r="K8" s="134">
        <v>113.35</v>
      </c>
      <c r="L8" s="6">
        <v>6</v>
      </c>
      <c r="M8" s="4">
        <v>111.15</v>
      </c>
      <c r="N8" s="198">
        <v>6</v>
      </c>
      <c r="O8" s="134">
        <v>111.15</v>
      </c>
      <c r="P8" s="130">
        <v>42</v>
      </c>
      <c r="Q8" s="198">
        <v>2</v>
      </c>
      <c r="R8" s="13">
        <v>107.92</v>
      </c>
      <c r="S8" s="139">
        <v>1</v>
      </c>
      <c r="T8" s="141">
        <v>115.01</v>
      </c>
      <c r="U8" s="198">
        <v>4</v>
      </c>
      <c r="V8" s="141">
        <v>107.92</v>
      </c>
      <c r="W8" s="13">
        <v>44</v>
      </c>
      <c r="X8" s="150">
        <f t="shared" si="0"/>
        <v>185</v>
      </c>
      <c r="Y8" s="150">
        <f t="shared" si="1"/>
        <v>143</v>
      </c>
    </row>
    <row r="9" spans="1:25" ht="12.75">
      <c r="A9" s="19">
        <f t="shared" si="2"/>
        <v>5</v>
      </c>
      <c r="B9" s="30" t="s">
        <v>19</v>
      </c>
      <c r="C9" s="135">
        <v>1991</v>
      </c>
      <c r="D9" s="38">
        <v>46</v>
      </c>
      <c r="E9" s="33">
        <v>10</v>
      </c>
      <c r="F9" s="64">
        <v>38</v>
      </c>
      <c r="G9" s="38">
        <v>28</v>
      </c>
      <c r="H9" s="50">
        <v>5</v>
      </c>
      <c r="I9" s="63">
        <v>43</v>
      </c>
      <c r="J9" s="34">
        <v>3</v>
      </c>
      <c r="K9" s="134">
        <v>112.79</v>
      </c>
      <c r="L9" s="6">
        <v>2</v>
      </c>
      <c r="M9" s="4">
        <v>106.97</v>
      </c>
      <c r="N9" s="198">
        <v>2</v>
      </c>
      <c r="O9" s="134">
        <v>106.97</v>
      </c>
      <c r="P9" s="130">
        <v>55</v>
      </c>
      <c r="Q9" s="198">
        <v>3</v>
      </c>
      <c r="R9" s="13">
        <v>114.05</v>
      </c>
      <c r="S9" s="125" t="s">
        <v>66</v>
      </c>
      <c r="T9" s="141">
        <v>124.36</v>
      </c>
      <c r="U9" s="198">
        <v>7</v>
      </c>
      <c r="V9" s="141">
        <v>114.05</v>
      </c>
      <c r="W9" s="13">
        <v>41</v>
      </c>
      <c r="X9" s="150">
        <f t="shared" si="0"/>
        <v>177</v>
      </c>
      <c r="Y9" s="150">
        <f t="shared" si="1"/>
        <v>139</v>
      </c>
    </row>
    <row r="10" spans="1:25" ht="12.75">
      <c r="A10" s="19">
        <f t="shared" si="2"/>
        <v>6</v>
      </c>
      <c r="B10" s="101" t="s">
        <v>21</v>
      </c>
      <c r="C10" s="137">
        <v>1994</v>
      </c>
      <c r="D10" s="77">
        <v>28</v>
      </c>
      <c r="E10" s="78">
        <v>5</v>
      </c>
      <c r="F10" s="66">
        <v>43</v>
      </c>
      <c r="G10" s="77">
        <v>33</v>
      </c>
      <c r="H10" s="79">
        <v>8</v>
      </c>
      <c r="I10" s="66">
        <v>40</v>
      </c>
      <c r="J10" s="104">
        <v>4</v>
      </c>
      <c r="K10" s="110">
        <v>112.91</v>
      </c>
      <c r="L10" s="103">
        <v>5</v>
      </c>
      <c r="M10" s="107">
        <v>109.68</v>
      </c>
      <c r="N10" s="200">
        <v>5</v>
      </c>
      <c r="O10" s="110">
        <v>109.68</v>
      </c>
      <c r="P10" s="131">
        <v>43</v>
      </c>
      <c r="Q10" s="200">
        <v>7</v>
      </c>
      <c r="R10" s="73">
        <v>123.81</v>
      </c>
      <c r="S10" s="250" t="s">
        <v>52</v>
      </c>
      <c r="T10" s="142">
        <v>107.43</v>
      </c>
      <c r="U10" s="200">
        <v>3</v>
      </c>
      <c r="V10" s="73">
        <v>107.43</v>
      </c>
      <c r="W10" s="73">
        <v>50</v>
      </c>
      <c r="X10" s="259">
        <f t="shared" si="0"/>
        <v>176</v>
      </c>
      <c r="Y10" s="259">
        <f t="shared" si="1"/>
        <v>136</v>
      </c>
    </row>
    <row r="11" spans="1:25" ht="12.75">
      <c r="A11" s="19">
        <f t="shared" si="2"/>
        <v>7</v>
      </c>
      <c r="B11" s="30" t="s">
        <v>25</v>
      </c>
      <c r="C11" s="135">
        <v>1980</v>
      </c>
      <c r="D11" s="38">
        <v>35</v>
      </c>
      <c r="E11" s="33">
        <v>7</v>
      </c>
      <c r="F11" s="63">
        <v>41</v>
      </c>
      <c r="G11" s="38">
        <v>29</v>
      </c>
      <c r="H11" s="50">
        <v>6</v>
      </c>
      <c r="I11" s="63">
        <v>42</v>
      </c>
      <c r="J11" s="34">
        <v>7</v>
      </c>
      <c r="K11" s="134">
        <v>123.4</v>
      </c>
      <c r="L11" s="6">
        <v>4</v>
      </c>
      <c r="M11" s="4">
        <v>108.3</v>
      </c>
      <c r="N11" s="198">
        <v>4</v>
      </c>
      <c r="O11" s="134">
        <v>108.3</v>
      </c>
      <c r="P11" s="130">
        <v>44</v>
      </c>
      <c r="Q11" s="198">
        <v>11</v>
      </c>
      <c r="R11" s="13">
        <v>171.63</v>
      </c>
      <c r="S11" s="125" t="s">
        <v>55</v>
      </c>
      <c r="T11" s="141">
        <v>115.49</v>
      </c>
      <c r="U11" s="198">
        <v>8</v>
      </c>
      <c r="V11" s="141">
        <v>115.49</v>
      </c>
      <c r="W11" s="13">
        <v>40</v>
      </c>
      <c r="X11" s="150">
        <f t="shared" si="0"/>
        <v>167</v>
      </c>
      <c r="Y11" s="150">
        <f t="shared" si="1"/>
        <v>127</v>
      </c>
    </row>
    <row r="12" spans="1:25" ht="12.75">
      <c r="A12" s="19">
        <f t="shared" si="2"/>
        <v>8</v>
      </c>
      <c r="B12" s="30" t="s">
        <v>28</v>
      </c>
      <c r="C12" s="135">
        <v>1993</v>
      </c>
      <c r="D12" s="38">
        <v>32</v>
      </c>
      <c r="E12" s="33">
        <v>6</v>
      </c>
      <c r="F12" s="63">
        <v>42</v>
      </c>
      <c r="G12" s="38">
        <v>32</v>
      </c>
      <c r="H12" s="50">
        <v>7</v>
      </c>
      <c r="I12" s="63">
        <v>41</v>
      </c>
      <c r="J12" s="34">
        <v>12</v>
      </c>
      <c r="K12" s="134">
        <v>169.95</v>
      </c>
      <c r="L12" s="6">
        <v>8</v>
      </c>
      <c r="M12" s="4">
        <v>114.29</v>
      </c>
      <c r="N12" s="198">
        <v>8</v>
      </c>
      <c r="O12" s="134">
        <v>114.29</v>
      </c>
      <c r="P12" s="130">
        <v>40</v>
      </c>
      <c r="Q12" s="198">
        <v>5</v>
      </c>
      <c r="R12" s="13">
        <v>117.1</v>
      </c>
      <c r="S12" s="125" t="s">
        <v>56</v>
      </c>
      <c r="T12" s="141">
        <v>124.34</v>
      </c>
      <c r="U12" s="198">
        <v>9</v>
      </c>
      <c r="V12" s="13">
        <v>117.1</v>
      </c>
      <c r="W12" s="13">
        <v>39</v>
      </c>
      <c r="X12" s="150">
        <f t="shared" si="0"/>
        <v>162</v>
      </c>
      <c r="Y12" s="150">
        <f t="shared" si="1"/>
        <v>123</v>
      </c>
    </row>
    <row r="13" spans="1:26" ht="12.75">
      <c r="A13" s="19">
        <f t="shared" si="2"/>
        <v>9</v>
      </c>
      <c r="B13" s="30" t="s">
        <v>23</v>
      </c>
      <c r="C13" s="135">
        <v>1992</v>
      </c>
      <c r="D13" s="6">
        <v>75</v>
      </c>
      <c r="E13" s="34">
        <v>22</v>
      </c>
      <c r="F13" s="63">
        <v>23</v>
      </c>
      <c r="G13" s="6">
        <v>37</v>
      </c>
      <c r="H13" s="4">
        <v>9</v>
      </c>
      <c r="I13" s="63">
        <v>39</v>
      </c>
      <c r="J13" s="34">
        <v>8</v>
      </c>
      <c r="K13" s="134">
        <v>124.74</v>
      </c>
      <c r="L13" s="6">
        <v>9</v>
      </c>
      <c r="M13" s="4">
        <v>115.04</v>
      </c>
      <c r="N13" s="198">
        <v>9</v>
      </c>
      <c r="O13" s="134">
        <v>115.04</v>
      </c>
      <c r="P13" s="130">
        <v>39</v>
      </c>
      <c r="Q13" s="198">
        <v>8</v>
      </c>
      <c r="R13" s="13">
        <v>123.94</v>
      </c>
      <c r="S13" s="125" t="s">
        <v>54</v>
      </c>
      <c r="T13" s="141">
        <v>112.62</v>
      </c>
      <c r="U13" s="198">
        <v>6</v>
      </c>
      <c r="V13" s="141">
        <v>112.62</v>
      </c>
      <c r="W13" s="13">
        <v>42</v>
      </c>
      <c r="X13" s="150">
        <f t="shared" si="0"/>
        <v>143</v>
      </c>
      <c r="Y13" s="150">
        <f t="shared" si="1"/>
        <v>120</v>
      </c>
      <c r="Z13" s="32"/>
    </row>
    <row r="14" spans="1:25" ht="12.75">
      <c r="A14" s="19">
        <f t="shared" si="2"/>
        <v>10</v>
      </c>
      <c r="B14" s="30" t="s">
        <v>20</v>
      </c>
      <c r="C14" s="135">
        <v>1993</v>
      </c>
      <c r="D14" s="38">
        <v>42</v>
      </c>
      <c r="E14" s="33">
        <v>8</v>
      </c>
      <c r="F14" s="63">
        <v>40</v>
      </c>
      <c r="G14" s="38">
        <v>42</v>
      </c>
      <c r="H14" s="50">
        <v>10</v>
      </c>
      <c r="I14" s="64">
        <v>38</v>
      </c>
      <c r="J14" s="34">
        <v>10</v>
      </c>
      <c r="K14" s="134">
        <v>128.85</v>
      </c>
      <c r="L14" s="6">
        <v>12</v>
      </c>
      <c r="M14" s="4">
        <v>119.16</v>
      </c>
      <c r="N14" s="198">
        <v>12</v>
      </c>
      <c r="O14" s="134">
        <v>119.16</v>
      </c>
      <c r="P14" s="130">
        <v>33</v>
      </c>
      <c r="Q14" s="198">
        <v>12</v>
      </c>
      <c r="R14" s="13">
        <v>235.46</v>
      </c>
      <c r="S14" s="125" t="s">
        <v>69</v>
      </c>
      <c r="T14" s="141">
        <v>180.47</v>
      </c>
      <c r="U14" s="198">
        <v>12</v>
      </c>
      <c r="V14" s="13">
        <v>180.47</v>
      </c>
      <c r="W14" s="13">
        <v>33</v>
      </c>
      <c r="X14" s="150">
        <f t="shared" si="0"/>
        <v>144</v>
      </c>
      <c r="Y14" s="150">
        <f t="shared" si="1"/>
        <v>111</v>
      </c>
    </row>
    <row r="15" spans="1:25" ht="12.75">
      <c r="A15" s="19">
        <f t="shared" si="2"/>
        <v>11</v>
      </c>
      <c r="B15" s="101" t="s">
        <v>18</v>
      </c>
      <c r="C15" s="137">
        <v>1994</v>
      </c>
      <c r="D15" s="80">
        <v>52</v>
      </c>
      <c r="E15" s="102">
        <v>12</v>
      </c>
      <c r="F15" s="65">
        <v>33</v>
      </c>
      <c r="G15" s="77">
        <v>45</v>
      </c>
      <c r="H15" s="79">
        <v>11</v>
      </c>
      <c r="I15" s="196">
        <v>34</v>
      </c>
      <c r="J15" s="102">
        <v>9</v>
      </c>
      <c r="K15" s="81">
        <v>124.75</v>
      </c>
      <c r="L15" s="80">
        <v>10</v>
      </c>
      <c r="M15" s="109">
        <v>118.09</v>
      </c>
      <c r="N15" s="200">
        <v>10</v>
      </c>
      <c r="O15" s="81">
        <v>118.09</v>
      </c>
      <c r="P15" s="131">
        <v>38</v>
      </c>
      <c r="Q15" s="200">
        <v>6</v>
      </c>
      <c r="R15" s="73">
        <v>119.5</v>
      </c>
      <c r="S15" s="250" t="s">
        <v>68</v>
      </c>
      <c r="T15" s="142">
        <v>142.53</v>
      </c>
      <c r="U15" s="200">
        <v>10</v>
      </c>
      <c r="V15" s="142">
        <v>119.5</v>
      </c>
      <c r="W15" s="73">
        <v>38</v>
      </c>
      <c r="X15" s="259">
        <f t="shared" si="0"/>
        <v>143</v>
      </c>
      <c r="Y15" s="259">
        <f t="shared" si="1"/>
        <v>110</v>
      </c>
    </row>
    <row r="16" spans="1:25" ht="12.75">
      <c r="A16" s="19">
        <f t="shared" si="2"/>
        <v>12</v>
      </c>
      <c r="B16" s="30" t="s">
        <v>22</v>
      </c>
      <c r="C16" s="135">
        <v>1983</v>
      </c>
      <c r="D16" s="5">
        <v>43</v>
      </c>
      <c r="E16" s="31">
        <v>9</v>
      </c>
      <c r="F16" s="63">
        <v>39</v>
      </c>
      <c r="G16" s="201">
        <v>47</v>
      </c>
      <c r="H16" s="108">
        <v>12</v>
      </c>
      <c r="I16" s="253">
        <v>33</v>
      </c>
      <c r="J16" s="254">
        <v>6</v>
      </c>
      <c r="K16" s="255">
        <v>120.34</v>
      </c>
      <c r="L16" s="256">
        <v>11</v>
      </c>
      <c r="M16" s="257">
        <v>119.01</v>
      </c>
      <c r="N16" s="204">
        <v>11</v>
      </c>
      <c r="O16" s="255">
        <v>119.01</v>
      </c>
      <c r="P16" s="212">
        <v>34</v>
      </c>
      <c r="Q16" s="204">
        <v>9</v>
      </c>
      <c r="R16" s="156">
        <v>129.31</v>
      </c>
      <c r="S16" s="252" t="s">
        <v>67</v>
      </c>
      <c r="T16" s="217">
        <v>124.38</v>
      </c>
      <c r="U16" s="204">
        <v>11</v>
      </c>
      <c r="V16" s="217">
        <v>124.38</v>
      </c>
      <c r="W16" s="156">
        <v>34</v>
      </c>
      <c r="X16" s="213">
        <f t="shared" si="0"/>
        <v>140</v>
      </c>
      <c r="Y16" s="150">
        <f t="shared" si="1"/>
        <v>107</v>
      </c>
    </row>
    <row r="17" spans="7:24" ht="12.75">
      <c r="G17" s="7"/>
      <c r="H17" s="7"/>
      <c r="I17" s="206"/>
      <c r="J17" s="7"/>
      <c r="K17" s="7"/>
      <c r="L17" s="7"/>
      <c r="M17" s="7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7"/>
    </row>
  </sheetData>
  <sheetProtection/>
  <mergeCells count="11">
    <mergeCell ref="Y2:Y3"/>
    <mergeCell ref="A1:X1"/>
    <mergeCell ref="D2:F3"/>
    <mergeCell ref="G2:I3"/>
    <mergeCell ref="J2:P2"/>
    <mergeCell ref="Q2:W2"/>
    <mergeCell ref="X2:X3"/>
    <mergeCell ref="L3:M3"/>
    <mergeCell ref="N3:P3"/>
    <mergeCell ref="S3:T3"/>
    <mergeCell ref="U3:W3"/>
  </mergeCells>
  <printOptions/>
  <pageMargins left="1.07" right="0.48" top="0.5" bottom="0.41" header="0.4" footer="0.13"/>
  <pageSetup horizontalDpi="300" verticalDpi="300" orientation="landscape" paperSize="9" r:id="rId1"/>
  <headerFooter alignWithMargins="0">
    <oddFooter>&amp;L&amp;"Times New Roman,обычный"Космачева Елена Ремовна&amp;C&amp;"Times New Roman,обычный"&amp;F    &amp;A&amp;R&amp;"Times New Roman,обычный"&amp;D  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Elena</cp:lastModifiedBy>
  <cp:lastPrinted>2010-09-24T04:56:21Z</cp:lastPrinted>
  <dcterms:created xsi:type="dcterms:W3CDTF">2010-04-15T16:52:06Z</dcterms:created>
  <dcterms:modified xsi:type="dcterms:W3CDTF">2012-04-30T05:41:14Z</dcterms:modified>
  <cp:category/>
  <cp:version/>
  <cp:contentType/>
  <cp:contentStatus/>
</cp:coreProperties>
</file>