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11" windowWidth="28890" windowHeight="4815" tabRatio="784" activeTab="0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 refMode="R1C1"/>
</workbook>
</file>

<file path=xl/sharedStrings.xml><?xml version="1.0" encoding="utf-8"?>
<sst xmlns="http://schemas.openxmlformats.org/spreadsheetml/2006/main" count="365" uniqueCount="231">
  <si>
    <t>Текущий рейтинг</t>
  </si>
  <si>
    <t>1994    1994</t>
  </si>
  <si>
    <t>Шестак Мария</t>
  </si>
  <si>
    <t>1995      1995</t>
  </si>
  <si>
    <t>Нигматулин Максим    Нигматулин Михаил</t>
  </si>
  <si>
    <t>1996      1997</t>
  </si>
  <si>
    <t>Башмаков Александр Сирия Вячеслав</t>
  </si>
  <si>
    <t>1996      1996</t>
  </si>
  <si>
    <t>Кабанов Алексей     Романов Дмитрий</t>
  </si>
  <si>
    <t>Личкун Леонид       Николаев Никита</t>
  </si>
  <si>
    <t>1993     1993</t>
  </si>
  <si>
    <t>Попов Алексей        Войналович Вадим</t>
  </si>
  <si>
    <t xml:space="preserve">Ковальков Павел   Богданов Артём    </t>
  </si>
  <si>
    <t xml:space="preserve">Степанов Роман  Шайдуров Илья    </t>
  </si>
  <si>
    <t>1994      1995</t>
  </si>
  <si>
    <t>Место в ТР</t>
  </si>
  <si>
    <t>Говер Егор             Азанов Дмитрий</t>
  </si>
  <si>
    <t>Манзик Максим      Сафин Эдуард</t>
  </si>
  <si>
    <t>Фамилия    Имя</t>
  </si>
  <si>
    <t>место</t>
  </si>
  <si>
    <t>очки</t>
  </si>
  <si>
    <t>Ушаков Артём      Ушаков Антон</t>
  </si>
  <si>
    <t>1990      1990</t>
  </si>
  <si>
    <t>Суслов Алексей      Кромер Александр</t>
  </si>
  <si>
    <t>1991    1991</t>
  </si>
  <si>
    <t xml:space="preserve">Грызлов Илья         Слезин Павел  </t>
  </si>
  <si>
    <t>1992    1992</t>
  </si>
  <si>
    <t>Тропкина Анастасия</t>
  </si>
  <si>
    <t>Комарь Арина</t>
  </si>
  <si>
    <t>Сабитова Зульфия</t>
  </si>
  <si>
    <t>Шклярук Николай  Михайлов Игорь</t>
  </si>
  <si>
    <t>Липтовский слалом 21.04.2012</t>
  </si>
  <si>
    <t>Липтовский слалом 22.04.2012</t>
  </si>
  <si>
    <t>Маймистов Сергей</t>
  </si>
  <si>
    <t>Гоголев Дмитрий</t>
  </si>
  <si>
    <t>Вторыгин Сергей</t>
  </si>
  <si>
    <t>Камешков Владимир</t>
  </si>
  <si>
    <t>Михайлов Максим</t>
  </si>
  <si>
    <t>Жеба Павел</t>
  </si>
  <si>
    <t>Легин Денис</t>
  </si>
  <si>
    <t>Елканов Георгий</t>
  </si>
  <si>
    <t>Инкин Никита</t>
  </si>
  <si>
    <t>Казанцев Никита</t>
  </si>
  <si>
    <t>Ибрагимов Равиль</t>
  </si>
  <si>
    <t>Непогодин Александр</t>
  </si>
  <si>
    <t>Кисиев Мурат</t>
  </si>
  <si>
    <t>Корпачёв Денис</t>
  </si>
  <si>
    <t>Шмаков Александр</t>
  </si>
  <si>
    <t>Вохтомин Сергей</t>
  </si>
  <si>
    <t>Губенко Никита</t>
  </si>
  <si>
    <t>Шим Артём</t>
  </si>
  <si>
    <t>Прожерин Артём</t>
  </si>
  <si>
    <t>Панин Вячеслав</t>
  </si>
  <si>
    <t>Эйгель Павел</t>
  </si>
  <si>
    <t>Власова Ксения</t>
  </si>
  <si>
    <t>Игнатьева Мария</t>
  </si>
  <si>
    <t>Бедоева Арина</t>
  </si>
  <si>
    <t>Вохтомина Ирина</t>
  </si>
  <si>
    <t>Макарова Алиса</t>
  </si>
  <si>
    <t>Никольская Мария</t>
  </si>
  <si>
    <t>Деревянко Наталья</t>
  </si>
  <si>
    <t>Ларионова Ксения</t>
  </si>
  <si>
    <t>Попыхова Наталья</t>
  </si>
  <si>
    <t>Горохова Полина</t>
  </si>
  <si>
    <t>Григорьева Татьяна</t>
  </si>
  <si>
    <t>Гребенёк Светлана</t>
  </si>
  <si>
    <t>Амосова Екатерина</t>
  </si>
  <si>
    <t>Мухгалеева Полина</t>
  </si>
  <si>
    <t>Галкина Ульяна</t>
  </si>
  <si>
    <t>Сироткин Антон</t>
  </si>
  <si>
    <t>Баранов Николай</t>
  </si>
  <si>
    <t>Михайлов Игорь</t>
  </si>
  <si>
    <t>Козич Владимир</t>
  </si>
  <si>
    <t>Овчинников Александр</t>
  </si>
  <si>
    <t>Волоха Роман</t>
  </si>
  <si>
    <t>Герасимов Иван</t>
  </si>
  <si>
    <t>Котов Павел</t>
  </si>
  <si>
    <t>Попов Алексей</t>
  </si>
  <si>
    <t>Бояркин Даниил</t>
  </si>
  <si>
    <t>Малышев Роман</t>
  </si>
  <si>
    <t>Шклярук Николай</t>
  </si>
  <si>
    <t>Снегирёв Юрий</t>
  </si>
  <si>
    <t>Смирнов Павел</t>
  </si>
  <si>
    <t>Говер Егор</t>
  </si>
  <si>
    <t>Войналович Вадим</t>
  </si>
  <si>
    <t>Максимов Виталий</t>
  </si>
  <si>
    <t>Кочеев Михаил</t>
  </si>
  <si>
    <t>Гильдебрант Илья</t>
  </si>
  <si>
    <t>Долгих Всеволод</t>
  </si>
  <si>
    <t>Реди Матвей</t>
  </si>
  <si>
    <t>Тугарев Игорь</t>
  </si>
  <si>
    <t>Мухгалеев Михаил</t>
  </si>
  <si>
    <t>Сеткин Кирилл</t>
  </si>
  <si>
    <t>Сайфиев Руслан</t>
  </si>
  <si>
    <t>Иванов Михаил</t>
  </si>
  <si>
    <t>место в МС</t>
  </si>
  <si>
    <t>Смирнова Полина</t>
  </si>
  <si>
    <t>место среди РС</t>
  </si>
  <si>
    <t>Кубок России 19.05.2012</t>
  </si>
  <si>
    <t>Азанов Дмитрий</t>
  </si>
  <si>
    <t>год  рожд.</t>
  </si>
  <si>
    <t>Анисимов Дмитрий</t>
  </si>
  <si>
    <t>Кубок России 18.05.2012</t>
  </si>
  <si>
    <t>Солодовникова Елена</t>
  </si>
  <si>
    <t>Ильюхина Полина</t>
  </si>
  <si>
    <t>Новикова Елена</t>
  </si>
  <si>
    <t>Чувилова Екатерина</t>
  </si>
  <si>
    <t>Миназова Алсу</t>
  </si>
  <si>
    <t>Семенцова Марина</t>
  </si>
  <si>
    <t>Пешкова Валерия</t>
  </si>
  <si>
    <t>Крылова Ксения</t>
  </si>
  <si>
    <t>Запольнева Вероника</t>
  </si>
  <si>
    <t>Шимко Алексей</t>
  </si>
  <si>
    <t>Шайдуров Илья</t>
  </si>
  <si>
    <t>Боршов Виктор</t>
  </si>
  <si>
    <t>Николаев Никита</t>
  </si>
  <si>
    <t>Праухин Михаил</t>
  </si>
  <si>
    <t>Степанов Роман</t>
  </si>
  <si>
    <t>Дегтярев Андрей</t>
  </si>
  <si>
    <t>Копалин Алексей</t>
  </si>
  <si>
    <t>Романов Дмитрий</t>
  </si>
  <si>
    <t>Ткач Алексей</t>
  </si>
  <si>
    <t>Дарипов Вячеслав</t>
  </si>
  <si>
    <t>Шабанов Максим</t>
  </si>
  <si>
    <t>Истомин Андрей</t>
  </si>
  <si>
    <t>Гурциев Марат</t>
  </si>
  <si>
    <t>Лазарев Александр</t>
  </si>
  <si>
    <t>Федоров Евгений</t>
  </si>
  <si>
    <t>Савицкий Александр</t>
  </si>
  <si>
    <t>Беляков Алексей</t>
  </si>
  <si>
    <t>Икаев Хазби</t>
  </si>
  <si>
    <t>Изюмов Игорь</t>
  </si>
  <si>
    <t>Гогичаев Георгий</t>
  </si>
  <si>
    <t>Круглов Михаил</t>
  </si>
  <si>
    <t>Ушаков Кирилл</t>
  </si>
  <si>
    <t>Горбачёв Владислав</t>
  </si>
  <si>
    <t>Шарипов Александр</t>
  </si>
  <si>
    <t>DNF</t>
  </si>
  <si>
    <t>очки к МС (без одного)</t>
  </si>
  <si>
    <t>Лутковский Павел</t>
  </si>
  <si>
    <t>1994     1995</t>
  </si>
  <si>
    <t>Шайдурова Дарья</t>
  </si>
  <si>
    <t>Первенство России до 24 лет 18.08.2012</t>
  </si>
  <si>
    <t>Личкун Леонид</t>
  </si>
  <si>
    <t>Папуш Павел</t>
  </si>
  <si>
    <t>Суставов Антон</t>
  </si>
  <si>
    <t>Савостьянов Андрей</t>
  </si>
  <si>
    <t>Гатаулин Альберт</t>
  </si>
  <si>
    <t>Сазонов Матвей</t>
  </si>
  <si>
    <t>Шаматонов Павел</t>
  </si>
  <si>
    <t>Агафонов Иван</t>
  </si>
  <si>
    <t>Пыльнов Игорь</t>
  </si>
  <si>
    <t>Морозов Данил</t>
  </si>
  <si>
    <t>Алейников Владислав</t>
  </si>
  <si>
    <t>Квятковский Станислав</t>
  </si>
  <si>
    <t>Синицкий Сергей</t>
  </si>
  <si>
    <t>Лабанов Сергей</t>
  </si>
  <si>
    <t>Мороцкий Евгений</t>
  </si>
  <si>
    <t>Зубов Дмитрий</t>
  </si>
  <si>
    <t>Ершов Алексей</t>
  </si>
  <si>
    <t>Самохин Вячеслав</t>
  </si>
  <si>
    <t>Пархоменко Максим</t>
  </si>
  <si>
    <t>Музыченко Николай</t>
  </si>
  <si>
    <t>Немчинов Михаил</t>
  </si>
  <si>
    <t>Войналович Евгений</t>
  </si>
  <si>
    <t>Козырева Анастасия</t>
  </si>
  <si>
    <t>Шибаева Дарья</t>
  </si>
  <si>
    <t>Кошкина Марина</t>
  </si>
  <si>
    <t>Дюндик Ирина</t>
  </si>
  <si>
    <t>Шарипова Екатерина</t>
  </si>
  <si>
    <t>Михалевич Анна</t>
  </si>
  <si>
    <t>Данилова Елена</t>
  </si>
  <si>
    <t>Алиева Эльвира</t>
  </si>
  <si>
    <t>Шеренов Николай</t>
  </si>
  <si>
    <t>Панин Владислав</t>
  </si>
  <si>
    <t>Тищенко Дмитрий</t>
  </si>
  <si>
    <t>Вьюгин Илья</t>
  </si>
  <si>
    <t>Костюченко Сергей</t>
  </si>
  <si>
    <t>Плеханов Матвей</t>
  </si>
  <si>
    <t>Гладких Илья</t>
  </si>
  <si>
    <t>Матвеев Матвей</t>
  </si>
  <si>
    <t>Аникин Михаил</t>
  </si>
  <si>
    <t>Гончаров Сергей</t>
  </si>
  <si>
    <t>Галанин Алексей</t>
  </si>
  <si>
    <t>Горелов Алексей</t>
  </si>
  <si>
    <t>Воронин Павел</t>
  </si>
  <si>
    <t>Хорохордин Артём</t>
  </si>
  <si>
    <t>Бурдин Павел</t>
  </si>
  <si>
    <t>Лебедев Денис</t>
  </si>
  <si>
    <t>Анвартдинов Владимир</t>
  </si>
  <si>
    <t>Корнев Александр</t>
  </si>
  <si>
    <t>Папуш Дмитрий</t>
  </si>
  <si>
    <t>Огарков Антон</t>
  </si>
  <si>
    <t>Бабошин Сергей</t>
  </si>
  <si>
    <t>Шичкин Александр</t>
  </si>
  <si>
    <t>Богданов Юрий</t>
  </si>
  <si>
    <t>Боровков Дмитрий</t>
  </si>
  <si>
    <t>Зинатуллин Данила</t>
  </si>
  <si>
    <t>Идильгужин Тимур</t>
  </si>
  <si>
    <t>Квятковский Станислав Козич Владимир</t>
  </si>
  <si>
    <t>Старцев Владимир Савин Николай</t>
  </si>
  <si>
    <t>Андреев Андрей Грызлов Павел</t>
  </si>
  <si>
    <t>1990          1990</t>
  </si>
  <si>
    <t xml:space="preserve">Вьюгин Илья       Изюмов Игорь </t>
  </si>
  <si>
    <t>Овчинников Александр Суставов Антон</t>
  </si>
  <si>
    <t>1994     1992</t>
  </si>
  <si>
    <t>Ибрагимов Равиль Гатауллин Альберт</t>
  </si>
  <si>
    <t>Горелов Алексей    Ершов Алексей</t>
  </si>
  <si>
    <t>Пархоменко Максим Ушаков Кирилл</t>
  </si>
  <si>
    <t>Комков Сергей        Котов Павел</t>
  </si>
  <si>
    <t>1995      1998</t>
  </si>
  <si>
    <t>Костюченко Сергей       Пыльнов Игорь</t>
  </si>
  <si>
    <t>1997      1997</t>
  </si>
  <si>
    <t>Овчинников Илья Галиев Артём</t>
  </si>
  <si>
    <t>1997       1997</t>
  </si>
  <si>
    <t>ЮНИОРСКИЙ  РЕЙТИНГ   в классе С1М  на 27.08.2012</t>
  </si>
  <si>
    <t>Чемпионат России  26.08.2012</t>
  </si>
  <si>
    <t>ЮНИОРСКИЙ  РЕЙТИНГ   в классе К1М  на  27.08.2012</t>
  </si>
  <si>
    <t>1994      1996</t>
  </si>
  <si>
    <t>1994      1994</t>
  </si>
  <si>
    <t>1995       1996</t>
  </si>
  <si>
    <t>1993       1997</t>
  </si>
  <si>
    <t>1998     1998</t>
  </si>
  <si>
    <t>Сайфиев Руслан      Эйгель Павел</t>
  </si>
  <si>
    <t>1991          1990</t>
  </si>
  <si>
    <t>Иксанов Дмитрий</t>
  </si>
  <si>
    <t>ЮНИОРСКИЙ  РЕЙТИНГ   в классе К1Ж  на  27.08.2012</t>
  </si>
  <si>
    <t>Савостьянов Андрей  Папуш Павел</t>
  </si>
  <si>
    <t>1994       1994</t>
  </si>
  <si>
    <t>ЮНИОРСКИЙ  РЕЙТИНГ   в классе С2  на  27.08.2012</t>
  </si>
  <si>
    <t>ЮНИОРСКИЙ  РЕЙТИНГ   в классе С1Ж  на  27.08.2012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</si>
</sst>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right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44" fillId="0" borderId="23" xfId="0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right" vertical="center" wrapText="1"/>
    </xf>
    <xf numFmtId="0" fontId="5" fillId="32" borderId="21" xfId="0" applyFont="1" applyFill="1" applyBorder="1" applyAlignment="1">
      <alignment horizontal="right" vertical="center" wrapText="1"/>
    </xf>
    <xf numFmtId="0" fontId="5" fillId="32" borderId="25" xfId="0" applyFont="1" applyFill="1" applyBorder="1" applyAlignment="1">
      <alignment horizontal="right" vertical="center" wrapText="1"/>
    </xf>
    <xf numFmtId="0" fontId="5" fillId="32" borderId="19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right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45" fillId="0" borderId="21" xfId="0" applyFont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right" vertical="center"/>
    </xf>
    <xf numFmtId="0" fontId="45" fillId="0" borderId="28" xfId="0" applyFont="1" applyBorder="1" applyAlignment="1">
      <alignment horizontal="right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27" xfId="0" applyFont="1" applyBorder="1" applyAlignment="1">
      <alignment horizontal="right" vertical="center"/>
    </xf>
    <xf numFmtId="0" fontId="46" fillId="0" borderId="2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/>
    </xf>
    <xf numFmtId="0" fontId="1" fillId="34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6" fillId="35" borderId="10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right" vertical="center"/>
    </xf>
    <xf numFmtId="0" fontId="46" fillId="35" borderId="26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right" vertical="center" wrapText="1"/>
    </xf>
    <xf numFmtId="0" fontId="45" fillId="35" borderId="21" xfId="0" applyFont="1" applyFill="1" applyBorder="1" applyAlignment="1">
      <alignment horizontal="right" vertical="center"/>
    </xf>
    <xf numFmtId="0" fontId="45" fillId="37" borderId="28" xfId="0" applyFont="1" applyFill="1" applyBorder="1" applyAlignment="1">
      <alignment horizontal="right" vertical="center"/>
    </xf>
    <xf numFmtId="0" fontId="46" fillId="37" borderId="10" xfId="0" applyFont="1" applyFill="1" applyBorder="1" applyAlignment="1">
      <alignment horizontal="center" vertical="center"/>
    </xf>
    <xf numFmtId="0" fontId="45" fillId="37" borderId="19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/>
    </xf>
    <xf numFmtId="0" fontId="1" fillId="35" borderId="2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right" vertical="center" wrapText="1"/>
    </xf>
    <xf numFmtId="0" fontId="5" fillId="34" borderId="19" xfId="0" applyFont="1" applyFill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right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center" vertical="center" wrapText="1"/>
    </xf>
    <xf numFmtId="1" fontId="1" fillId="32" borderId="36" xfId="0" applyNumberFormat="1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left" vertical="center" wrapText="1"/>
    </xf>
    <xf numFmtId="1" fontId="1" fillId="0" borderId="38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35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46" fillId="0" borderId="39" xfId="0" applyFont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35" borderId="1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horizontal="right" vertical="center" wrapText="1"/>
    </xf>
    <xf numFmtId="0" fontId="45" fillId="37" borderId="25" xfId="0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5" fillId="0" borderId="42" xfId="0" applyFont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5" fillId="0" borderId="43" xfId="0" applyFont="1" applyBorder="1" applyAlignment="1">
      <alignment horizontal="right" vertical="center"/>
    </xf>
    <xf numFmtId="0" fontId="1" fillId="0" borderId="29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vertical="center" wrapText="1"/>
    </xf>
    <xf numFmtId="0" fontId="46" fillId="35" borderId="19" xfId="0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0" fontId="46" fillId="35" borderId="21" xfId="0" applyFont="1" applyFill="1" applyBorder="1" applyAlignment="1">
      <alignment horizontal="right" vertical="center"/>
    </xf>
    <xf numFmtId="0" fontId="2" fillId="34" borderId="27" xfId="0" applyFont="1" applyFill="1" applyBorder="1" applyAlignment="1">
      <alignment vertical="center"/>
    </xf>
    <xf numFmtId="0" fontId="46" fillId="35" borderId="27" xfId="0" applyFont="1" applyFill="1" applyBorder="1" applyAlignment="1">
      <alignment horizontal="right" vertical="center"/>
    </xf>
    <xf numFmtId="0" fontId="46" fillId="35" borderId="12" xfId="0" applyFont="1" applyFill="1" applyBorder="1" applyAlignment="1">
      <alignment horizontal="right" vertical="center"/>
    </xf>
    <xf numFmtId="0" fontId="2" fillId="34" borderId="19" xfId="0" applyFont="1" applyFill="1" applyBorder="1" applyAlignment="1">
      <alignment vertical="center"/>
    </xf>
    <xf numFmtId="0" fontId="2" fillId="35" borderId="19" xfId="0" applyFont="1" applyFill="1" applyBorder="1" applyAlignment="1">
      <alignment horizontal="right" vertical="center" wrapText="1"/>
    </xf>
    <xf numFmtId="0" fontId="2" fillId="35" borderId="27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 wrapText="1"/>
    </xf>
    <xf numFmtId="0" fontId="1" fillId="34" borderId="19" xfId="0" applyFont="1" applyFill="1" applyBorder="1" applyAlignment="1">
      <alignment horizontal="right" vertical="center"/>
    </xf>
    <xf numFmtId="0" fontId="1" fillId="34" borderId="21" xfId="0" applyFont="1" applyFill="1" applyBorder="1" applyAlignment="1">
      <alignment horizontal="right" vertical="center"/>
    </xf>
    <xf numFmtId="0" fontId="1" fillId="34" borderId="27" xfId="0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right" vertical="center"/>
    </xf>
    <xf numFmtId="0" fontId="2" fillId="35" borderId="21" xfId="0" applyFont="1" applyFill="1" applyBorder="1" applyAlignment="1">
      <alignment horizontal="right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" fontId="1" fillId="0" borderId="47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vertical="center" wrapText="1"/>
    </xf>
    <xf numFmtId="1" fontId="47" fillId="0" borderId="32" xfId="0" applyNumberFormat="1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vertical="center"/>
    </xf>
    <xf numFmtId="1" fontId="47" fillId="0" borderId="10" xfId="0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vertical="center"/>
    </xf>
    <xf numFmtId="0" fontId="47" fillId="0" borderId="49" xfId="0" applyNumberFormat="1" applyFont="1" applyFill="1" applyBorder="1" applyAlignment="1">
      <alignment horizontal="center" vertical="center"/>
    </xf>
    <xf numFmtId="0" fontId="47" fillId="0" borderId="50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/>
    </xf>
    <xf numFmtId="0" fontId="47" fillId="0" borderId="44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52" xfId="0" applyNumberFormat="1" applyFont="1" applyFill="1" applyBorder="1" applyAlignment="1">
      <alignment horizontal="center" vertical="center"/>
    </xf>
    <xf numFmtId="0" fontId="47" fillId="0" borderId="40" xfId="0" applyNumberFormat="1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32" xfId="0" applyFont="1" applyFill="1" applyBorder="1" applyAlignment="1">
      <alignment horizontal="center" vertical="center"/>
    </xf>
    <xf numFmtId="1" fontId="47" fillId="0" borderId="52" xfId="0" applyNumberFormat="1" applyFont="1" applyFill="1" applyBorder="1" applyAlignment="1">
      <alignment horizontal="center" vertical="center" wrapText="1"/>
    </xf>
    <xf numFmtId="49" fontId="47" fillId="0" borderId="32" xfId="0" applyNumberFormat="1" applyFont="1" applyFill="1" applyBorder="1" applyAlignment="1">
      <alignment vertical="center" wrapText="1"/>
    </xf>
    <xf numFmtId="1" fontId="47" fillId="0" borderId="47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vertical="center" wrapText="1"/>
    </xf>
    <xf numFmtId="0" fontId="47" fillId="0" borderId="32" xfId="0" applyFont="1" applyBorder="1" applyAlignment="1">
      <alignment horizontal="center" vertical="center"/>
    </xf>
    <xf numFmtId="1" fontId="47" fillId="32" borderId="13" xfId="0" applyNumberFormat="1" applyFont="1" applyFill="1" applyBorder="1" applyAlignment="1">
      <alignment horizontal="center" vertical="center" wrapText="1"/>
    </xf>
    <xf numFmtId="0" fontId="47" fillId="32" borderId="34" xfId="0" applyFont="1" applyFill="1" applyBorder="1" applyAlignment="1">
      <alignment vertical="center"/>
    </xf>
    <xf numFmtId="1" fontId="47" fillId="32" borderId="36" xfId="0" applyNumberFormat="1" applyFont="1" applyFill="1" applyBorder="1" applyAlignment="1">
      <alignment horizontal="center" vertical="center" wrapText="1"/>
    </xf>
    <xf numFmtId="0" fontId="47" fillId="0" borderId="34" xfId="0" applyNumberFormat="1" applyFont="1" applyFill="1" applyBorder="1" applyAlignment="1">
      <alignment horizontal="center" vertical="center"/>
    </xf>
    <xf numFmtId="0" fontId="47" fillId="0" borderId="33" xfId="0" applyFont="1" applyBorder="1" applyAlignment="1">
      <alignment horizontal="right" vertical="center"/>
    </xf>
    <xf numFmtId="0" fontId="47" fillId="37" borderId="10" xfId="0" applyFont="1" applyFill="1" applyBorder="1" applyAlignment="1">
      <alignment horizontal="right" vertical="center" wrapText="1"/>
    </xf>
    <xf numFmtId="0" fontId="47" fillId="32" borderId="26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7" fillId="37" borderId="33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/>
    </xf>
    <xf numFmtId="0" fontId="2" fillId="34" borderId="21" xfId="0" applyFont="1" applyFill="1" applyBorder="1" applyAlignment="1">
      <alignment horizontal="right" vertical="center"/>
    </xf>
    <xf numFmtId="0" fontId="1" fillId="35" borderId="19" xfId="0" applyFont="1" applyFill="1" applyBorder="1" applyAlignment="1">
      <alignment horizontal="right" vertical="center" wrapText="1"/>
    </xf>
    <xf numFmtId="0" fontId="1" fillId="35" borderId="21" xfId="0" applyFont="1" applyFill="1" applyBorder="1" applyAlignment="1">
      <alignment horizontal="right" vertical="center" wrapText="1"/>
    </xf>
    <xf numFmtId="0" fontId="2" fillId="34" borderId="27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1" fillId="35" borderId="27" xfId="0" applyFont="1" applyFill="1" applyBorder="1" applyAlignment="1">
      <alignment horizontal="right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right" vertical="center" wrapText="1"/>
    </xf>
    <xf numFmtId="0" fontId="1" fillId="35" borderId="17" xfId="0" applyFont="1" applyFill="1" applyBorder="1" applyAlignment="1">
      <alignment horizontal="center" vertical="center" wrapText="1"/>
    </xf>
    <xf numFmtId="1" fontId="47" fillId="0" borderId="33" xfId="0" applyNumberFormat="1" applyFont="1" applyFill="1" applyBorder="1" applyAlignment="1">
      <alignment horizontal="center" vertical="center" wrapText="1"/>
    </xf>
    <xf numFmtId="1" fontId="47" fillId="0" borderId="33" xfId="0" applyNumberFormat="1" applyFont="1" applyFill="1" applyBorder="1" applyAlignment="1">
      <alignment horizontal="left" vertical="center" wrapText="1"/>
    </xf>
    <xf numFmtId="0" fontId="47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32" borderId="37" xfId="0" applyFont="1" applyFill="1" applyBorder="1" applyAlignment="1">
      <alignment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4" fillId="0" borderId="0" xfId="6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4" fillId="0" borderId="0" xfId="60" applyNumberFormat="1" applyFont="1" applyFill="1" applyBorder="1" applyAlignment="1">
      <alignment horizontal="center"/>
    </xf>
    <xf numFmtId="49" fontId="47" fillId="37" borderId="54" xfId="0" applyNumberFormat="1" applyFont="1" applyFill="1" applyBorder="1" applyAlignment="1">
      <alignment vertical="center" wrapText="1"/>
    </xf>
    <xf numFmtId="49" fontId="2" fillId="37" borderId="55" xfId="0" applyNumberFormat="1" applyFont="1" applyFill="1" applyBorder="1" applyAlignment="1">
      <alignment horizontal="center" vertical="center" wrapText="1"/>
    </xf>
    <xf numFmtId="0" fontId="1" fillId="37" borderId="17" xfId="0" applyNumberFormat="1" applyFont="1" applyFill="1" applyBorder="1" applyAlignment="1">
      <alignment horizontal="center" vertical="center"/>
    </xf>
    <xf numFmtId="0" fontId="1" fillId="37" borderId="24" xfId="0" applyNumberFormat="1" applyFont="1" applyFill="1" applyBorder="1" applyAlignment="1">
      <alignment horizontal="center" vertical="center"/>
    </xf>
    <xf numFmtId="0" fontId="3" fillId="37" borderId="21" xfId="0" applyNumberFormat="1" applyFont="1" applyFill="1" applyBorder="1" applyAlignment="1">
      <alignment horizontal="right" vertical="center"/>
    </xf>
    <xf numFmtId="0" fontId="1" fillId="37" borderId="10" xfId="0" applyNumberFormat="1" applyFont="1" applyFill="1" applyBorder="1" applyAlignment="1">
      <alignment horizontal="center" vertical="center"/>
    </xf>
    <xf numFmtId="0" fontId="3" fillId="37" borderId="19" xfId="0" applyNumberFormat="1" applyFont="1" applyFill="1" applyBorder="1" applyAlignment="1">
      <alignment horizontal="right" vertical="center"/>
    </xf>
    <xf numFmtId="0" fontId="47" fillId="37" borderId="10" xfId="0" applyNumberFormat="1" applyFont="1" applyFill="1" applyBorder="1" applyAlignment="1">
      <alignment horizontal="center" vertical="center"/>
    </xf>
    <xf numFmtId="0" fontId="47" fillId="33" borderId="40" xfId="0" applyNumberFormat="1" applyFont="1" applyFill="1" applyBorder="1" applyAlignment="1">
      <alignment horizontal="center" vertical="center"/>
    </xf>
    <xf numFmtId="0" fontId="47" fillId="33" borderId="13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left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49" fontId="2" fillId="37" borderId="54" xfId="0" applyNumberFormat="1" applyFont="1" applyFill="1" applyBorder="1" applyAlignment="1">
      <alignment vertical="center" wrapText="1"/>
    </xf>
    <xf numFmtId="0" fontId="3" fillId="37" borderId="24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right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right" vertical="center"/>
    </xf>
    <xf numFmtId="49" fontId="2" fillId="33" borderId="26" xfId="0" applyNumberFormat="1" applyFont="1" applyFill="1" applyBorder="1" applyAlignment="1">
      <alignment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7" borderId="45" xfId="0" applyNumberFormat="1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>
      <alignment horizontal="center" vertical="center" wrapText="1"/>
    </xf>
    <xf numFmtId="49" fontId="2" fillId="33" borderId="56" xfId="0" applyNumberFormat="1" applyFont="1" applyFill="1" applyBorder="1" applyAlignment="1">
      <alignment horizontal="center" vertical="center" wrapText="1"/>
    </xf>
    <xf numFmtId="49" fontId="2" fillId="37" borderId="56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33" xfId="0" applyNumberFormat="1" applyFont="1" applyFill="1" applyBorder="1" applyAlignment="1">
      <alignment horizontal="left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vertical="center"/>
    </xf>
    <xf numFmtId="0" fontId="2" fillId="35" borderId="24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right" vertical="center"/>
    </xf>
    <xf numFmtId="0" fontId="1" fillId="35" borderId="24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right" vertical="center"/>
    </xf>
    <xf numFmtId="0" fontId="2" fillId="35" borderId="21" xfId="0" applyFont="1" applyFill="1" applyBorder="1" applyAlignment="1">
      <alignment horizontal="right" vertical="center"/>
    </xf>
    <xf numFmtId="0" fontId="2" fillId="35" borderId="24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1" fontId="1" fillId="33" borderId="26" xfId="0" applyNumberFormat="1" applyFont="1" applyFill="1" applyBorder="1" applyAlignment="1">
      <alignment horizontal="center" vertical="center" wrapText="1"/>
    </xf>
    <xf numFmtId="1" fontId="1" fillId="33" borderId="36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left" vertical="center" wrapText="1"/>
    </xf>
    <xf numFmtId="1" fontId="1" fillId="33" borderId="38" xfId="0" applyNumberFormat="1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/>
    </xf>
    <xf numFmtId="0" fontId="47" fillId="33" borderId="34" xfId="0" applyNumberFormat="1" applyFont="1" applyFill="1" applyBorder="1" applyAlignment="1">
      <alignment horizontal="center" vertical="center"/>
    </xf>
    <xf numFmtId="1" fontId="47" fillId="33" borderId="36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44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1" fillId="35" borderId="24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vertical="center"/>
    </xf>
    <xf numFmtId="0" fontId="1" fillId="35" borderId="21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right" vertical="center"/>
    </xf>
    <xf numFmtId="0" fontId="2" fillId="34" borderId="21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46" fillId="33" borderId="2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vertical="center"/>
    </xf>
    <xf numFmtId="0" fontId="1" fillId="33" borderId="27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46" fillId="33" borderId="30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1" fillId="32" borderId="57" xfId="0" applyNumberFormat="1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vertical="center"/>
    </xf>
    <xf numFmtId="0" fontId="2" fillId="32" borderId="57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right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5" borderId="60" xfId="0" applyFont="1" applyFill="1" applyBorder="1" applyAlignment="1">
      <alignment horizontal="center" vertical="center" wrapText="1"/>
    </xf>
    <xf numFmtId="0" fontId="5" fillId="35" borderId="62" xfId="0" applyFont="1" applyFill="1" applyBorder="1" applyAlignment="1">
      <alignment horizontal="right" vertical="center" wrapText="1"/>
    </xf>
    <xf numFmtId="0" fontId="2" fillId="35" borderId="59" xfId="0" applyFont="1" applyFill="1" applyBorder="1" applyAlignment="1">
      <alignment horizontal="center" vertical="center" wrapText="1"/>
    </xf>
    <xf numFmtId="0" fontId="2" fillId="32" borderId="59" xfId="0" applyFont="1" applyFill="1" applyBorder="1" applyAlignment="1">
      <alignment horizontal="right" vertical="center" wrapText="1"/>
    </xf>
    <xf numFmtId="0" fontId="5" fillId="32" borderId="62" xfId="0" applyFont="1" applyFill="1" applyBorder="1" applyAlignment="1">
      <alignment horizontal="right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3" fillId="0" borderId="63" xfId="0" applyNumberFormat="1" applyFont="1" applyFill="1" applyBorder="1" applyAlignment="1">
      <alignment horizontal="center" vertical="center"/>
    </xf>
    <xf numFmtId="0" fontId="3" fillId="0" borderId="6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" fontId="1" fillId="0" borderId="57" xfId="0" applyNumberFormat="1" applyFont="1" applyFill="1" applyBorder="1" applyAlignment="1">
      <alignment horizontal="center" vertical="center" wrapText="1"/>
    </xf>
    <xf numFmtId="1" fontId="1" fillId="0" borderId="57" xfId="0" applyNumberFormat="1" applyFont="1" applyFill="1" applyBorder="1" applyAlignment="1">
      <alignment horizontal="left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right" vertical="center"/>
    </xf>
    <xf numFmtId="0" fontId="2" fillId="34" borderId="59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right" vertical="center" wrapText="1"/>
    </xf>
    <xf numFmtId="0" fontId="1" fillId="33" borderId="59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right" vertical="center" wrapText="1"/>
    </xf>
    <xf numFmtId="0" fontId="46" fillId="35" borderId="59" xfId="0" applyFont="1" applyFill="1" applyBorder="1" applyAlignment="1">
      <alignment horizontal="center" vertical="center"/>
    </xf>
    <xf numFmtId="0" fontId="46" fillId="35" borderId="6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" fontId="1" fillId="0" borderId="66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35" borderId="65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right" vertical="center" wrapText="1"/>
    </xf>
    <xf numFmtId="0" fontId="2" fillId="35" borderId="61" xfId="0" applyFont="1" applyFill="1" applyBorder="1" applyAlignment="1">
      <alignment horizontal="right" vertical="center" wrapText="1"/>
    </xf>
    <xf numFmtId="0" fontId="46" fillId="0" borderId="59" xfId="0" applyFont="1" applyBorder="1" applyAlignment="1">
      <alignment horizontal="center" vertical="center"/>
    </xf>
    <xf numFmtId="0" fontId="45" fillId="0" borderId="61" xfId="0" applyFont="1" applyBorder="1" applyAlignment="1">
      <alignment horizontal="right" vertical="center"/>
    </xf>
    <xf numFmtId="0" fontId="2" fillId="35" borderId="59" xfId="0" applyFont="1" applyFill="1" applyBorder="1" applyAlignment="1">
      <alignment horizontal="center" vertical="center" wrapText="1"/>
    </xf>
    <xf numFmtId="0" fontId="3" fillId="0" borderId="6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5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/>
    </xf>
    <xf numFmtId="0" fontId="1" fillId="0" borderId="62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 vertical="center"/>
    </xf>
    <xf numFmtId="0" fontId="1" fillId="34" borderId="65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right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62" xfId="0" applyFont="1" applyFill="1" applyBorder="1" applyAlignment="1">
      <alignment horizontal="right" vertical="center"/>
    </xf>
    <xf numFmtId="0" fontId="1" fillId="35" borderId="60" xfId="0" applyFont="1" applyFill="1" applyBorder="1" applyAlignment="1">
      <alignment horizontal="center" vertical="center"/>
    </xf>
    <xf numFmtId="0" fontId="46" fillId="35" borderId="62" xfId="0" applyFont="1" applyFill="1" applyBorder="1" applyAlignment="1">
      <alignment horizontal="right" vertical="center"/>
    </xf>
    <xf numFmtId="0" fontId="45" fillId="0" borderId="59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1" fontId="1" fillId="0" borderId="59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vertical="center" wrapText="1"/>
    </xf>
    <xf numFmtId="0" fontId="2" fillId="34" borderId="62" xfId="0" applyFont="1" applyFill="1" applyBorder="1" applyAlignment="1">
      <alignment vertical="center" wrapText="1"/>
    </xf>
    <xf numFmtId="0" fontId="2" fillId="34" borderId="61" xfId="0" applyFont="1" applyFill="1" applyBorder="1" applyAlignment="1">
      <alignment vertical="center"/>
    </xf>
    <xf numFmtId="0" fontId="3" fillId="0" borderId="68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120" zoomScaleNormal="120" zoomScalePageLayoutView="0" workbookViewId="0" topLeftCell="A1">
      <selection activeCell="W3" sqref="W3"/>
    </sheetView>
  </sheetViews>
  <sheetFormatPr defaultColWidth="9.00390625" defaultRowHeight="12.75"/>
  <cols>
    <col min="1" max="1" width="6.25390625" style="1" customWidth="1"/>
    <col min="2" max="2" width="21.875" style="1" customWidth="1"/>
    <col min="3" max="3" width="7.00390625" style="13" customWidth="1"/>
    <col min="4" max="5" width="6.75390625" style="13" customWidth="1"/>
    <col min="6" max="6" width="7.375" style="1" customWidth="1"/>
    <col min="7" max="8" width="6.75390625" style="13" customWidth="1"/>
    <col min="9" max="9" width="7.25390625" style="1" customWidth="1"/>
    <col min="10" max="10" width="6.75390625" style="13" customWidth="1"/>
    <col min="11" max="11" width="8.125" style="1" customWidth="1"/>
    <col min="12" max="12" width="6.75390625" style="13" customWidth="1"/>
    <col min="13" max="13" width="8.00390625" style="1" customWidth="1"/>
    <col min="14" max="14" width="8.00390625" style="109" customWidth="1"/>
    <col min="15" max="17" width="8.00390625" style="1" customWidth="1"/>
    <col min="18" max="18" width="10.75390625" style="13" customWidth="1"/>
    <col min="19" max="19" width="11.375" style="13" customWidth="1"/>
    <col min="20" max="16384" width="9.125" style="1" customWidth="1"/>
  </cols>
  <sheetData>
    <row r="1" spans="1:19" s="14" customFormat="1" ht="21.75" customHeight="1" thickBot="1">
      <c r="A1" s="272" t="s">
        <v>215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4"/>
    </row>
    <row r="2" spans="1:18" ht="39" customHeight="1" thickBot="1">
      <c r="A2" s="5"/>
      <c r="B2" s="4"/>
      <c r="C2" s="15"/>
      <c r="D2" s="264" t="s">
        <v>31</v>
      </c>
      <c r="E2" s="265"/>
      <c r="F2" s="266"/>
      <c r="G2" s="265" t="s">
        <v>32</v>
      </c>
      <c r="H2" s="265"/>
      <c r="I2" s="267"/>
      <c r="J2" s="268" t="s">
        <v>102</v>
      </c>
      <c r="K2" s="269"/>
      <c r="L2" s="270" t="s">
        <v>98</v>
      </c>
      <c r="M2" s="271"/>
      <c r="N2" s="275" t="s">
        <v>142</v>
      </c>
      <c r="O2" s="276"/>
      <c r="P2" s="275" t="s">
        <v>216</v>
      </c>
      <c r="Q2" s="276"/>
      <c r="R2" s="36"/>
    </row>
    <row r="3" spans="1:19" s="13" customFormat="1" ht="39" thickBot="1">
      <c r="A3" s="9" t="s">
        <v>15</v>
      </c>
      <c r="B3" s="33" t="s">
        <v>18</v>
      </c>
      <c r="C3" s="34" t="s">
        <v>100</v>
      </c>
      <c r="D3" s="10" t="s">
        <v>95</v>
      </c>
      <c r="E3" s="11" t="s">
        <v>97</v>
      </c>
      <c r="F3" s="17" t="s">
        <v>20</v>
      </c>
      <c r="G3" s="11" t="s">
        <v>95</v>
      </c>
      <c r="H3" s="11" t="s">
        <v>97</v>
      </c>
      <c r="I3" s="37" t="s">
        <v>20</v>
      </c>
      <c r="J3" s="10" t="s">
        <v>19</v>
      </c>
      <c r="K3" s="17" t="s">
        <v>20</v>
      </c>
      <c r="L3" s="11" t="s">
        <v>19</v>
      </c>
      <c r="M3" s="37" t="s">
        <v>20</v>
      </c>
      <c r="N3" s="10" t="s">
        <v>19</v>
      </c>
      <c r="O3" s="17" t="s">
        <v>20</v>
      </c>
      <c r="P3" s="10" t="s">
        <v>19</v>
      </c>
      <c r="Q3" s="17" t="s">
        <v>20</v>
      </c>
      <c r="R3" s="108" t="s">
        <v>0</v>
      </c>
      <c r="S3" s="48" t="s">
        <v>138</v>
      </c>
    </row>
    <row r="4" spans="1:19" ht="15" customHeight="1">
      <c r="A4" s="217">
        <v>1</v>
      </c>
      <c r="B4" s="218" t="s">
        <v>92</v>
      </c>
      <c r="C4" s="197">
        <v>1993</v>
      </c>
      <c r="D4" s="176">
        <v>7</v>
      </c>
      <c r="E4" s="79">
        <v>2</v>
      </c>
      <c r="F4" s="62">
        <v>55</v>
      </c>
      <c r="G4" s="176">
        <v>5</v>
      </c>
      <c r="H4" s="79">
        <v>1</v>
      </c>
      <c r="I4" s="70">
        <v>60</v>
      </c>
      <c r="J4" s="135">
        <v>5</v>
      </c>
      <c r="K4" s="63">
        <v>44</v>
      </c>
      <c r="L4" s="135">
        <v>2</v>
      </c>
      <c r="M4" s="171">
        <v>55</v>
      </c>
      <c r="N4" s="226">
        <v>2</v>
      </c>
      <c r="O4" s="177">
        <v>55</v>
      </c>
      <c r="P4" s="225">
        <v>1</v>
      </c>
      <c r="Q4" s="60">
        <v>60</v>
      </c>
      <c r="R4" s="221">
        <f aca="true" t="shared" si="0" ref="R4:R34">SUM(F4,I4,K4,M4,O4,Q4)</f>
        <v>329</v>
      </c>
      <c r="S4" s="222">
        <f aca="true" t="shared" si="1" ref="S4:S34">R4-MIN(F4,I4,K4,M4,O4,Q4)</f>
        <v>285</v>
      </c>
    </row>
    <row r="5" spans="1:19" ht="15" customHeight="1">
      <c r="A5" s="219">
        <f aca="true" t="shared" si="2" ref="A5:A69">A4+1</f>
        <v>2</v>
      </c>
      <c r="B5" s="220" t="s">
        <v>93</v>
      </c>
      <c r="C5" s="68">
        <v>1991</v>
      </c>
      <c r="D5" s="38">
        <v>5</v>
      </c>
      <c r="E5" s="73">
        <v>1</v>
      </c>
      <c r="F5" s="57">
        <v>60</v>
      </c>
      <c r="G5" s="38">
        <v>15</v>
      </c>
      <c r="H5" s="73">
        <v>2</v>
      </c>
      <c r="I5" s="60">
        <v>55</v>
      </c>
      <c r="J5" s="74">
        <v>1</v>
      </c>
      <c r="K5" s="57">
        <v>60</v>
      </c>
      <c r="L5" s="75">
        <v>1</v>
      </c>
      <c r="M5" s="60">
        <v>60</v>
      </c>
      <c r="N5" s="225">
        <v>3</v>
      </c>
      <c r="O5" s="57">
        <v>50</v>
      </c>
      <c r="P5" s="225">
        <v>3</v>
      </c>
      <c r="Q5" s="60">
        <v>50</v>
      </c>
      <c r="R5" s="223">
        <f t="shared" si="0"/>
        <v>335</v>
      </c>
      <c r="S5" s="224">
        <f t="shared" si="1"/>
        <v>285</v>
      </c>
    </row>
    <row r="6" spans="1:19" ht="15" customHeight="1">
      <c r="A6" s="219">
        <f t="shared" si="2"/>
        <v>3</v>
      </c>
      <c r="B6" s="220" t="s">
        <v>91</v>
      </c>
      <c r="C6" s="68">
        <v>1990</v>
      </c>
      <c r="D6" s="38">
        <v>20</v>
      </c>
      <c r="E6" s="73">
        <v>4</v>
      </c>
      <c r="F6" s="57">
        <v>46</v>
      </c>
      <c r="G6" s="38">
        <v>16</v>
      </c>
      <c r="H6" s="73">
        <v>3</v>
      </c>
      <c r="I6" s="60">
        <v>50</v>
      </c>
      <c r="J6" s="74">
        <v>2</v>
      </c>
      <c r="K6" s="57">
        <v>55</v>
      </c>
      <c r="L6" s="75">
        <v>5</v>
      </c>
      <c r="M6" s="60">
        <v>44</v>
      </c>
      <c r="N6" s="225">
        <v>4</v>
      </c>
      <c r="O6" s="57">
        <v>46</v>
      </c>
      <c r="P6" s="225">
        <v>6</v>
      </c>
      <c r="Q6" s="60">
        <v>42</v>
      </c>
      <c r="R6" s="223">
        <f t="shared" si="0"/>
        <v>283</v>
      </c>
      <c r="S6" s="224">
        <f t="shared" si="1"/>
        <v>241</v>
      </c>
    </row>
    <row r="7" spans="1:19" ht="15" customHeight="1">
      <c r="A7" s="12">
        <f t="shared" si="2"/>
        <v>4</v>
      </c>
      <c r="B7" s="66" t="s">
        <v>90</v>
      </c>
      <c r="C7" s="68">
        <v>1992</v>
      </c>
      <c r="D7" s="38">
        <v>23</v>
      </c>
      <c r="E7" s="73">
        <v>5</v>
      </c>
      <c r="F7" s="57">
        <v>44</v>
      </c>
      <c r="G7" s="38">
        <v>21</v>
      </c>
      <c r="H7" s="73">
        <v>5</v>
      </c>
      <c r="I7" s="60">
        <v>44</v>
      </c>
      <c r="J7" s="74">
        <v>4</v>
      </c>
      <c r="K7" s="57">
        <v>46</v>
      </c>
      <c r="L7" s="75">
        <v>4</v>
      </c>
      <c r="M7" s="60">
        <v>46</v>
      </c>
      <c r="N7" s="74">
        <v>9</v>
      </c>
      <c r="O7" s="57">
        <v>36</v>
      </c>
      <c r="P7" s="225">
        <v>5</v>
      </c>
      <c r="Q7" s="60">
        <v>44</v>
      </c>
      <c r="R7" s="8">
        <f t="shared" si="0"/>
        <v>260</v>
      </c>
      <c r="S7" s="198">
        <f t="shared" si="1"/>
        <v>224</v>
      </c>
    </row>
    <row r="8" spans="1:19" ht="15" customHeight="1">
      <c r="A8" s="12">
        <f t="shared" si="2"/>
        <v>5</v>
      </c>
      <c r="B8" s="359" t="s">
        <v>73</v>
      </c>
      <c r="C8" s="361">
        <v>1994</v>
      </c>
      <c r="D8" s="302">
        <v>37</v>
      </c>
      <c r="E8" s="362">
        <v>10</v>
      </c>
      <c r="F8" s="363">
        <v>34</v>
      </c>
      <c r="G8" s="364">
        <v>32</v>
      </c>
      <c r="H8" s="362">
        <v>7</v>
      </c>
      <c r="I8" s="365">
        <v>40</v>
      </c>
      <c r="J8" s="366">
        <v>6</v>
      </c>
      <c r="K8" s="363">
        <v>42</v>
      </c>
      <c r="L8" s="364">
        <v>8</v>
      </c>
      <c r="M8" s="365">
        <v>38</v>
      </c>
      <c r="N8" s="329">
        <v>5</v>
      </c>
      <c r="O8" s="332">
        <v>44</v>
      </c>
      <c r="P8" s="329">
        <v>4</v>
      </c>
      <c r="Q8" s="333">
        <v>46</v>
      </c>
      <c r="R8" s="297">
        <f t="shared" si="0"/>
        <v>244</v>
      </c>
      <c r="S8" s="367">
        <f t="shared" si="1"/>
        <v>210</v>
      </c>
    </row>
    <row r="9" spans="1:19" ht="15" customHeight="1">
      <c r="A9" s="12">
        <f t="shared" si="2"/>
        <v>6</v>
      </c>
      <c r="B9" s="359" t="s">
        <v>112</v>
      </c>
      <c r="C9" s="361">
        <v>1991</v>
      </c>
      <c r="D9" s="302">
        <v>29</v>
      </c>
      <c r="E9" s="303">
        <v>6</v>
      </c>
      <c r="F9" s="306">
        <v>42</v>
      </c>
      <c r="G9" s="343">
        <v>29</v>
      </c>
      <c r="H9" s="303">
        <v>6</v>
      </c>
      <c r="I9" s="304">
        <v>42</v>
      </c>
      <c r="J9" s="308">
        <v>8</v>
      </c>
      <c r="K9" s="306">
        <v>38</v>
      </c>
      <c r="L9" s="307">
        <v>7</v>
      </c>
      <c r="M9" s="304">
        <v>40</v>
      </c>
      <c r="N9" s="308">
        <v>21</v>
      </c>
      <c r="O9" s="368">
        <v>22</v>
      </c>
      <c r="P9" s="308">
        <v>7</v>
      </c>
      <c r="Q9" s="369">
        <v>40</v>
      </c>
      <c r="R9" s="297">
        <f t="shared" si="0"/>
        <v>224</v>
      </c>
      <c r="S9" s="367">
        <f t="shared" si="1"/>
        <v>202</v>
      </c>
    </row>
    <row r="10" spans="1:19" ht="15" customHeight="1">
      <c r="A10" s="12">
        <f t="shared" si="2"/>
        <v>7</v>
      </c>
      <c r="B10" s="359" t="s">
        <v>81</v>
      </c>
      <c r="C10" s="361">
        <v>1995</v>
      </c>
      <c r="D10" s="302">
        <v>31</v>
      </c>
      <c r="E10" s="303">
        <v>7</v>
      </c>
      <c r="F10" s="306">
        <v>40</v>
      </c>
      <c r="G10" s="302">
        <v>33</v>
      </c>
      <c r="H10" s="303">
        <v>8</v>
      </c>
      <c r="I10" s="304">
        <v>38</v>
      </c>
      <c r="J10" s="308">
        <v>13</v>
      </c>
      <c r="K10" s="306">
        <v>30</v>
      </c>
      <c r="L10" s="307">
        <v>6</v>
      </c>
      <c r="M10" s="304">
        <v>42</v>
      </c>
      <c r="N10" s="329">
        <v>6</v>
      </c>
      <c r="O10" s="306">
        <v>42</v>
      </c>
      <c r="P10" s="308">
        <v>9</v>
      </c>
      <c r="Q10" s="304">
        <v>36</v>
      </c>
      <c r="R10" s="297">
        <f t="shared" si="0"/>
        <v>228</v>
      </c>
      <c r="S10" s="367">
        <f t="shared" si="1"/>
        <v>198</v>
      </c>
    </row>
    <row r="11" spans="1:19" ht="15" customHeight="1">
      <c r="A11" s="12">
        <f t="shared" si="2"/>
        <v>8</v>
      </c>
      <c r="B11" s="359" t="s">
        <v>88</v>
      </c>
      <c r="C11" s="361">
        <v>1993</v>
      </c>
      <c r="D11" s="302">
        <v>39</v>
      </c>
      <c r="E11" s="303">
        <v>11</v>
      </c>
      <c r="F11" s="306">
        <v>32</v>
      </c>
      <c r="G11" s="302">
        <v>40</v>
      </c>
      <c r="H11" s="303">
        <v>11</v>
      </c>
      <c r="I11" s="304">
        <v>32</v>
      </c>
      <c r="J11" s="308">
        <v>7</v>
      </c>
      <c r="K11" s="306">
        <v>40</v>
      </c>
      <c r="L11" s="307">
        <v>11</v>
      </c>
      <c r="M11" s="304">
        <v>32</v>
      </c>
      <c r="N11" s="308">
        <v>14</v>
      </c>
      <c r="O11" s="306">
        <v>29</v>
      </c>
      <c r="P11" s="308">
        <v>8</v>
      </c>
      <c r="Q11" s="369">
        <v>38</v>
      </c>
      <c r="R11" s="297">
        <f t="shared" si="0"/>
        <v>203</v>
      </c>
      <c r="S11" s="367">
        <f t="shared" si="1"/>
        <v>174</v>
      </c>
    </row>
    <row r="12" spans="1:19" ht="15" customHeight="1">
      <c r="A12" s="12">
        <f t="shared" si="2"/>
        <v>9</v>
      </c>
      <c r="B12" s="359" t="s">
        <v>89</v>
      </c>
      <c r="C12" s="361">
        <v>1992</v>
      </c>
      <c r="D12" s="302">
        <v>34</v>
      </c>
      <c r="E12" s="303">
        <v>8</v>
      </c>
      <c r="F12" s="306">
        <v>38</v>
      </c>
      <c r="G12" s="302">
        <v>39</v>
      </c>
      <c r="H12" s="303">
        <v>10</v>
      </c>
      <c r="I12" s="304">
        <v>34</v>
      </c>
      <c r="J12" s="308">
        <v>10</v>
      </c>
      <c r="K12" s="306">
        <v>34</v>
      </c>
      <c r="L12" s="307">
        <v>9</v>
      </c>
      <c r="M12" s="304">
        <v>36</v>
      </c>
      <c r="N12" s="308">
        <v>24</v>
      </c>
      <c r="O12" s="113">
        <v>17</v>
      </c>
      <c r="P12" s="308">
        <v>11</v>
      </c>
      <c r="Q12" s="369">
        <v>32</v>
      </c>
      <c r="R12" s="297">
        <f t="shared" si="0"/>
        <v>191</v>
      </c>
      <c r="S12" s="367">
        <f t="shared" si="1"/>
        <v>174</v>
      </c>
    </row>
    <row r="13" spans="1:19" ht="15" customHeight="1">
      <c r="A13" s="12">
        <f t="shared" si="2"/>
        <v>10</v>
      </c>
      <c r="B13" s="359" t="s">
        <v>82</v>
      </c>
      <c r="C13" s="361">
        <v>1995</v>
      </c>
      <c r="D13" s="302">
        <v>35</v>
      </c>
      <c r="E13" s="303">
        <v>9</v>
      </c>
      <c r="F13" s="306">
        <v>36</v>
      </c>
      <c r="G13" s="343">
        <v>37</v>
      </c>
      <c r="H13" s="303">
        <v>9</v>
      </c>
      <c r="I13" s="304">
        <v>36</v>
      </c>
      <c r="J13" s="308">
        <v>16</v>
      </c>
      <c r="K13" s="306">
        <v>27</v>
      </c>
      <c r="L13" s="307">
        <v>12</v>
      </c>
      <c r="M13" s="304">
        <v>31</v>
      </c>
      <c r="N13" s="308">
        <v>39</v>
      </c>
      <c r="O13" s="368">
        <v>2</v>
      </c>
      <c r="P13" s="308">
        <v>10</v>
      </c>
      <c r="Q13" s="369">
        <v>34</v>
      </c>
      <c r="R13" s="297">
        <f t="shared" si="0"/>
        <v>166</v>
      </c>
      <c r="S13" s="367">
        <f t="shared" si="1"/>
        <v>164</v>
      </c>
    </row>
    <row r="14" spans="1:19" ht="15" customHeight="1">
      <c r="A14" s="12">
        <f t="shared" si="2"/>
        <v>11</v>
      </c>
      <c r="B14" s="359" t="s">
        <v>44</v>
      </c>
      <c r="C14" s="361">
        <v>1995</v>
      </c>
      <c r="D14" s="343">
        <v>48</v>
      </c>
      <c r="E14" s="303">
        <v>15</v>
      </c>
      <c r="F14" s="306">
        <v>28</v>
      </c>
      <c r="G14" s="343">
        <v>56</v>
      </c>
      <c r="H14" s="303">
        <v>17</v>
      </c>
      <c r="I14" s="304">
        <v>26</v>
      </c>
      <c r="J14" s="308">
        <v>11</v>
      </c>
      <c r="K14" s="306">
        <v>32</v>
      </c>
      <c r="L14" s="307">
        <v>14</v>
      </c>
      <c r="M14" s="304">
        <v>29</v>
      </c>
      <c r="N14" s="308">
        <v>8</v>
      </c>
      <c r="O14" s="368">
        <v>38</v>
      </c>
      <c r="P14" s="308">
        <v>31</v>
      </c>
      <c r="Q14" s="369">
        <v>2</v>
      </c>
      <c r="R14" s="297">
        <f t="shared" si="0"/>
        <v>155</v>
      </c>
      <c r="S14" s="367">
        <f t="shared" si="1"/>
        <v>153</v>
      </c>
    </row>
    <row r="15" spans="1:19" ht="15" customHeight="1">
      <c r="A15" s="12">
        <f t="shared" si="2"/>
        <v>12</v>
      </c>
      <c r="B15" s="359" t="s">
        <v>74</v>
      </c>
      <c r="C15" s="361">
        <v>1992</v>
      </c>
      <c r="D15" s="302">
        <v>41</v>
      </c>
      <c r="E15" s="303">
        <v>12</v>
      </c>
      <c r="F15" s="306">
        <v>31</v>
      </c>
      <c r="G15" s="343">
        <v>43</v>
      </c>
      <c r="H15" s="303">
        <v>12</v>
      </c>
      <c r="I15" s="304">
        <v>31</v>
      </c>
      <c r="J15" s="308">
        <v>17</v>
      </c>
      <c r="K15" s="306">
        <v>26</v>
      </c>
      <c r="L15" s="307">
        <v>16</v>
      </c>
      <c r="M15" s="304">
        <v>27</v>
      </c>
      <c r="N15" s="308">
        <v>11</v>
      </c>
      <c r="O15" s="368">
        <v>32</v>
      </c>
      <c r="P15" s="308">
        <v>21</v>
      </c>
      <c r="Q15" s="369">
        <v>22</v>
      </c>
      <c r="R15" s="297">
        <f t="shared" si="0"/>
        <v>169</v>
      </c>
      <c r="S15" s="367">
        <f t="shared" si="1"/>
        <v>147</v>
      </c>
    </row>
    <row r="16" spans="1:19" ht="15" customHeight="1">
      <c r="A16" s="12">
        <f t="shared" si="2"/>
        <v>13</v>
      </c>
      <c r="B16" s="359" t="s">
        <v>77</v>
      </c>
      <c r="C16" s="361">
        <v>1995</v>
      </c>
      <c r="D16" s="302">
        <v>47</v>
      </c>
      <c r="E16" s="303">
        <v>14</v>
      </c>
      <c r="F16" s="306">
        <v>29</v>
      </c>
      <c r="G16" s="343">
        <v>45</v>
      </c>
      <c r="H16" s="303">
        <v>14</v>
      </c>
      <c r="I16" s="304">
        <v>29</v>
      </c>
      <c r="J16" s="308">
        <v>14</v>
      </c>
      <c r="K16" s="306">
        <v>29</v>
      </c>
      <c r="L16" s="307">
        <v>15</v>
      </c>
      <c r="M16" s="304">
        <v>28</v>
      </c>
      <c r="N16" s="308">
        <v>18</v>
      </c>
      <c r="O16" s="368">
        <v>25</v>
      </c>
      <c r="P16" s="308">
        <v>12</v>
      </c>
      <c r="Q16" s="369">
        <v>31</v>
      </c>
      <c r="R16" s="297">
        <f t="shared" si="0"/>
        <v>171</v>
      </c>
      <c r="S16" s="367">
        <f t="shared" si="1"/>
        <v>146</v>
      </c>
    </row>
    <row r="17" spans="1:19" ht="15" customHeight="1">
      <c r="A17" s="12">
        <f t="shared" si="2"/>
        <v>14</v>
      </c>
      <c r="B17" s="359" t="s">
        <v>84</v>
      </c>
      <c r="C17" s="361">
        <v>1995</v>
      </c>
      <c r="D17" s="302">
        <v>62</v>
      </c>
      <c r="E17" s="303">
        <v>24</v>
      </c>
      <c r="F17" s="306">
        <v>17</v>
      </c>
      <c r="G17" s="302">
        <v>52</v>
      </c>
      <c r="H17" s="303">
        <v>16</v>
      </c>
      <c r="I17" s="304">
        <v>27</v>
      </c>
      <c r="J17" s="308">
        <v>18</v>
      </c>
      <c r="K17" s="306">
        <v>25</v>
      </c>
      <c r="L17" s="307">
        <v>21</v>
      </c>
      <c r="M17" s="304">
        <v>22</v>
      </c>
      <c r="N17" s="308">
        <v>7</v>
      </c>
      <c r="O17" s="368">
        <v>40</v>
      </c>
      <c r="P17" s="308">
        <v>14</v>
      </c>
      <c r="Q17" s="369">
        <v>29</v>
      </c>
      <c r="R17" s="297">
        <f t="shared" si="0"/>
        <v>160</v>
      </c>
      <c r="S17" s="367">
        <f t="shared" si="1"/>
        <v>143</v>
      </c>
    </row>
    <row r="18" spans="1:19" ht="15" customHeight="1">
      <c r="A18" s="12">
        <f t="shared" si="2"/>
        <v>15</v>
      </c>
      <c r="B18" s="359" t="s">
        <v>75</v>
      </c>
      <c r="C18" s="361">
        <v>1995</v>
      </c>
      <c r="D18" s="302">
        <v>50</v>
      </c>
      <c r="E18" s="303">
        <v>16</v>
      </c>
      <c r="F18" s="306">
        <v>27</v>
      </c>
      <c r="G18" s="343">
        <v>66</v>
      </c>
      <c r="H18" s="303">
        <v>25</v>
      </c>
      <c r="I18" s="304">
        <v>15</v>
      </c>
      <c r="J18" s="308">
        <v>12</v>
      </c>
      <c r="K18" s="306">
        <v>31</v>
      </c>
      <c r="L18" s="307">
        <v>13</v>
      </c>
      <c r="M18" s="304">
        <v>30</v>
      </c>
      <c r="N18" s="308">
        <v>17</v>
      </c>
      <c r="O18" s="368">
        <v>26</v>
      </c>
      <c r="P18" s="308">
        <v>19</v>
      </c>
      <c r="Q18" s="369">
        <v>24</v>
      </c>
      <c r="R18" s="297">
        <f t="shared" si="0"/>
        <v>153</v>
      </c>
      <c r="S18" s="367">
        <f t="shared" si="1"/>
        <v>138</v>
      </c>
    </row>
    <row r="19" spans="1:19" ht="15" customHeight="1">
      <c r="A19" s="12">
        <f t="shared" si="2"/>
        <v>16</v>
      </c>
      <c r="B19" s="359" t="s">
        <v>79</v>
      </c>
      <c r="C19" s="361">
        <v>1996</v>
      </c>
      <c r="D19" s="302">
        <v>46</v>
      </c>
      <c r="E19" s="303">
        <v>13</v>
      </c>
      <c r="F19" s="306">
        <v>30</v>
      </c>
      <c r="G19" s="343">
        <v>51</v>
      </c>
      <c r="H19" s="303">
        <v>15</v>
      </c>
      <c r="I19" s="304">
        <v>28</v>
      </c>
      <c r="J19" s="308">
        <v>15</v>
      </c>
      <c r="K19" s="306">
        <v>28</v>
      </c>
      <c r="L19" s="307">
        <v>20</v>
      </c>
      <c r="M19" s="304">
        <v>23</v>
      </c>
      <c r="N19" s="308">
        <v>29</v>
      </c>
      <c r="O19" s="368">
        <v>7</v>
      </c>
      <c r="P19" s="308">
        <v>16</v>
      </c>
      <c r="Q19" s="369">
        <v>27</v>
      </c>
      <c r="R19" s="297">
        <f t="shared" si="0"/>
        <v>143</v>
      </c>
      <c r="S19" s="367">
        <f t="shared" si="1"/>
        <v>136</v>
      </c>
    </row>
    <row r="20" spans="1:19" ht="15" customHeight="1">
      <c r="A20" s="12">
        <f t="shared" si="2"/>
        <v>17</v>
      </c>
      <c r="B20" s="359" t="s">
        <v>85</v>
      </c>
      <c r="C20" s="361">
        <v>1995</v>
      </c>
      <c r="D20" s="302">
        <v>58</v>
      </c>
      <c r="E20" s="303">
        <v>21</v>
      </c>
      <c r="F20" s="306">
        <v>22</v>
      </c>
      <c r="G20" s="302">
        <v>58</v>
      </c>
      <c r="H20" s="303">
        <v>19</v>
      </c>
      <c r="I20" s="304">
        <v>24</v>
      </c>
      <c r="J20" s="308">
        <v>20</v>
      </c>
      <c r="K20" s="306">
        <v>23</v>
      </c>
      <c r="L20" s="307">
        <v>24</v>
      </c>
      <c r="M20" s="304">
        <v>17</v>
      </c>
      <c r="N20" s="308">
        <v>10</v>
      </c>
      <c r="O20" s="368">
        <v>34</v>
      </c>
      <c r="P20" s="308">
        <v>23</v>
      </c>
      <c r="Q20" s="369">
        <v>19</v>
      </c>
      <c r="R20" s="297">
        <f t="shared" si="0"/>
        <v>139</v>
      </c>
      <c r="S20" s="367">
        <f t="shared" si="1"/>
        <v>122</v>
      </c>
    </row>
    <row r="21" spans="1:19" ht="15" customHeight="1">
      <c r="A21" s="12">
        <f t="shared" si="2"/>
        <v>18</v>
      </c>
      <c r="B21" s="359" t="s">
        <v>99</v>
      </c>
      <c r="C21" s="361">
        <v>1995</v>
      </c>
      <c r="D21" s="302">
        <v>61</v>
      </c>
      <c r="E21" s="303">
        <v>23</v>
      </c>
      <c r="F21" s="306">
        <v>19</v>
      </c>
      <c r="G21" s="302">
        <v>44</v>
      </c>
      <c r="H21" s="303">
        <v>13</v>
      </c>
      <c r="I21" s="304">
        <v>30</v>
      </c>
      <c r="J21" s="308">
        <v>23</v>
      </c>
      <c r="K21" s="306">
        <v>19</v>
      </c>
      <c r="L21" s="307">
        <v>22</v>
      </c>
      <c r="M21" s="304">
        <v>21</v>
      </c>
      <c r="N21" s="308">
        <v>12</v>
      </c>
      <c r="O21" s="368">
        <v>31</v>
      </c>
      <c r="P21" s="308">
        <v>27</v>
      </c>
      <c r="Q21" s="369">
        <v>11</v>
      </c>
      <c r="R21" s="297">
        <f t="shared" si="0"/>
        <v>131</v>
      </c>
      <c r="S21" s="367">
        <f t="shared" si="1"/>
        <v>120</v>
      </c>
    </row>
    <row r="22" spans="1:19" ht="15" customHeight="1">
      <c r="A22" s="12">
        <f t="shared" si="2"/>
        <v>19</v>
      </c>
      <c r="B22" s="359" t="s">
        <v>70</v>
      </c>
      <c r="C22" s="361">
        <v>1997</v>
      </c>
      <c r="D22" s="302">
        <v>56</v>
      </c>
      <c r="E22" s="303">
        <v>19</v>
      </c>
      <c r="F22" s="306">
        <v>24</v>
      </c>
      <c r="G22" s="302">
        <v>63</v>
      </c>
      <c r="H22" s="303">
        <v>23</v>
      </c>
      <c r="I22" s="304">
        <v>19</v>
      </c>
      <c r="J22" s="308">
        <v>21</v>
      </c>
      <c r="K22" s="306">
        <v>22</v>
      </c>
      <c r="L22" s="307">
        <v>25</v>
      </c>
      <c r="M22" s="304">
        <v>15</v>
      </c>
      <c r="N22" s="308">
        <v>16</v>
      </c>
      <c r="O22" s="368">
        <v>27</v>
      </c>
      <c r="P22" s="308">
        <v>22</v>
      </c>
      <c r="Q22" s="369">
        <v>21</v>
      </c>
      <c r="R22" s="297">
        <f t="shared" si="0"/>
        <v>128</v>
      </c>
      <c r="S22" s="367">
        <f t="shared" si="1"/>
        <v>113</v>
      </c>
    </row>
    <row r="23" spans="1:19" ht="15" customHeight="1">
      <c r="A23" s="12">
        <f t="shared" si="2"/>
        <v>20</v>
      </c>
      <c r="B23" s="359" t="s">
        <v>101</v>
      </c>
      <c r="C23" s="361">
        <v>1995</v>
      </c>
      <c r="D23" s="302">
        <v>52</v>
      </c>
      <c r="E23" s="303">
        <v>17</v>
      </c>
      <c r="F23" s="306">
        <v>26</v>
      </c>
      <c r="G23" s="302">
        <v>57</v>
      </c>
      <c r="H23" s="303">
        <v>18</v>
      </c>
      <c r="I23" s="304">
        <v>25</v>
      </c>
      <c r="J23" s="308">
        <v>35</v>
      </c>
      <c r="K23" s="306">
        <v>2</v>
      </c>
      <c r="L23" s="307">
        <v>23</v>
      </c>
      <c r="M23" s="304">
        <v>19</v>
      </c>
      <c r="N23" s="308">
        <v>19</v>
      </c>
      <c r="O23" s="368">
        <v>24</v>
      </c>
      <c r="P23" s="308">
        <v>28</v>
      </c>
      <c r="Q23" s="369">
        <v>9</v>
      </c>
      <c r="R23" s="297">
        <f t="shared" si="0"/>
        <v>105</v>
      </c>
      <c r="S23" s="367">
        <f t="shared" si="1"/>
        <v>103</v>
      </c>
    </row>
    <row r="24" spans="1:19" ht="15" customHeight="1">
      <c r="A24" s="12">
        <f t="shared" si="2"/>
        <v>21</v>
      </c>
      <c r="B24" s="359" t="s">
        <v>86</v>
      </c>
      <c r="C24" s="361">
        <v>1995</v>
      </c>
      <c r="D24" s="302">
        <v>59</v>
      </c>
      <c r="E24" s="303">
        <v>22</v>
      </c>
      <c r="F24" s="306">
        <v>21</v>
      </c>
      <c r="G24" s="302">
        <v>69</v>
      </c>
      <c r="H24" s="303">
        <v>26</v>
      </c>
      <c r="I24" s="304">
        <v>13</v>
      </c>
      <c r="J24" s="308">
        <v>28</v>
      </c>
      <c r="K24" s="306">
        <v>9</v>
      </c>
      <c r="L24" s="307">
        <v>19</v>
      </c>
      <c r="M24" s="304">
        <v>24</v>
      </c>
      <c r="N24" s="308">
        <v>15</v>
      </c>
      <c r="O24" s="368">
        <v>28</v>
      </c>
      <c r="P24" s="308">
        <v>30</v>
      </c>
      <c r="Q24" s="369">
        <v>5</v>
      </c>
      <c r="R24" s="297">
        <f t="shared" si="0"/>
        <v>100</v>
      </c>
      <c r="S24" s="367">
        <f t="shared" si="1"/>
        <v>95</v>
      </c>
    </row>
    <row r="25" spans="1:19" ht="15" customHeight="1">
      <c r="A25" s="12">
        <f t="shared" si="2"/>
        <v>22</v>
      </c>
      <c r="B25" s="359" t="s">
        <v>115</v>
      </c>
      <c r="C25" s="361">
        <v>1993</v>
      </c>
      <c r="D25" s="76"/>
      <c r="E25" s="44"/>
      <c r="F25" s="187">
        <v>0</v>
      </c>
      <c r="G25" s="76"/>
      <c r="H25" s="44"/>
      <c r="I25" s="188">
        <v>0</v>
      </c>
      <c r="J25" s="308">
        <v>24</v>
      </c>
      <c r="K25" s="306">
        <v>17</v>
      </c>
      <c r="L25" s="307">
        <v>17</v>
      </c>
      <c r="M25" s="304">
        <v>26</v>
      </c>
      <c r="N25" s="308">
        <v>20</v>
      </c>
      <c r="O25" s="368">
        <v>23</v>
      </c>
      <c r="P25" s="308">
        <v>15</v>
      </c>
      <c r="Q25" s="369">
        <v>28</v>
      </c>
      <c r="R25" s="297">
        <f t="shared" si="0"/>
        <v>94</v>
      </c>
      <c r="S25" s="367">
        <f t="shared" si="1"/>
        <v>94</v>
      </c>
    </row>
    <row r="26" spans="1:19" ht="15" customHeight="1">
      <c r="A26" s="12">
        <f t="shared" si="2"/>
        <v>23</v>
      </c>
      <c r="B26" s="359" t="s">
        <v>71</v>
      </c>
      <c r="C26" s="361">
        <v>1996</v>
      </c>
      <c r="D26" s="302">
        <v>68</v>
      </c>
      <c r="E26" s="330">
        <v>26</v>
      </c>
      <c r="F26" s="306">
        <v>13</v>
      </c>
      <c r="G26" s="343">
        <v>61</v>
      </c>
      <c r="H26" s="303">
        <v>21</v>
      </c>
      <c r="I26" s="304">
        <v>22</v>
      </c>
      <c r="J26" s="308">
        <v>27</v>
      </c>
      <c r="K26" s="306">
        <v>11</v>
      </c>
      <c r="L26" s="307">
        <v>26</v>
      </c>
      <c r="M26" s="304">
        <v>13</v>
      </c>
      <c r="N26" s="308">
        <v>26</v>
      </c>
      <c r="O26" s="368">
        <v>13</v>
      </c>
      <c r="P26" s="308">
        <v>17</v>
      </c>
      <c r="Q26" s="369">
        <v>26</v>
      </c>
      <c r="R26" s="297">
        <f t="shared" si="0"/>
        <v>98</v>
      </c>
      <c r="S26" s="367">
        <f t="shared" si="1"/>
        <v>87</v>
      </c>
    </row>
    <row r="27" spans="1:19" ht="15" customHeight="1">
      <c r="A27" s="12">
        <f t="shared" si="2"/>
        <v>24</v>
      </c>
      <c r="B27" s="359" t="s">
        <v>80</v>
      </c>
      <c r="C27" s="361">
        <v>1996</v>
      </c>
      <c r="D27" s="302">
        <v>64</v>
      </c>
      <c r="E27" s="303">
        <v>25</v>
      </c>
      <c r="F27" s="306">
        <v>15</v>
      </c>
      <c r="G27" s="343">
        <v>60</v>
      </c>
      <c r="H27" s="303">
        <v>20</v>
      </c>
      <c r="I27" s="304">
        <v>23</v>
      </c>
      <c r="J27" s="308">
        <v>32</v>
      </c>
      <c r="K27" s="306">
        <v>2</v>
      </c>
      <c r="L27" s="307">
        <v>27</v>
      </c>
      <c r="M27" s="304">
        <v>11</v>
      </c>
      <c r="N27" s="308">
        <v>25</v>
      </c>
      <c r="O27" s="368">
        <v>15</v>
      </c>
      <c r="P27" s="308">
        <v>20</v>
      </c>
      <c r="Q27" s="369">
        <v>23</v>
      </c>
      <c r="R27" s="297">
        <f t="shared" si="0"/>
        <v>89</v>
      </c>
      <c r="S27" s="367">
        <f t="shared" si="1"/>
        <v>87</v>
      </c>
    </row>
    <row r="28" spans="1:19" ht="15" customHeight="1">
      <c r="A28" s="12">
        <f t="shared" si="2"/>
        <v>25</v>
      </c>
      <c r="B28" s="359" t="s">
        <v>53</v>
      </c>
      <c r="C28" s="361">
        <v>1990</v>
      </c>
      <c r="D28" s="76"/>
      <c r="E28" s="44"/>
      <c r="F28" s="187">
        <v>0</v>
      </c>
      <c r="G28" s="76"/>
      <c r="H28" s="44"/>
      <c r="I28" s="188">
        <v>0</v>
      </c>
      <c r="J28" s="308">
        <v>9</v>
      </c>
      <c r="K28" s="306">
        <v>36</v>
      </c>
      <c r="L28" s="307">
        <v>10</v>
      </c>
      <c r="M28" s="304">
        <v>34</v>
      </c>
      <c r="N28" s="110"/>
      <c r="O28" s="186">
        <v>0</v>
      </c>
      <c r="P28" s="308">
        <v>25</v>
      </c>
      <c r="Q28" s="369">
        <v>15</v>
      </c>
      <c r="R28" s="297">
        <f t="shared" si="0"/>
        <v>85</v>
      </c>
      <c r="S28" s="367">
        <f t="shared" si="1"/>
        <v>85</v>
      </c>
    </row>
    <row r="29" spans="1:19" ht="15" customHeight="1">
      <c r="A29" s="12">
        <f t="shared" si="2"/>
        <v>26</v>
      </c>
      <c r="B29" s="359" t="s">
        <v>113</v>
      </c>
      <c r="C29" s="361">
        <v>1994</v>
      </c>
      <c r="D29" s="92"/>
      <c r="E29" s="370"/>
      <c r="F29" s="371">
        <v>0</v>
      </c>
      <c r="G29" s="154"/>
      <c r="H29" s="370"/>
      <c r="I29" s="372">
        <v>0</v>
      </c>
      <c r="J29" s="305">
        <v>19</v>
      </c>
      <c r="K29" s="373">
        <v>24</v>
      </c>
      <c r="L29" s="76"/>
      <c r="M29" s="374">
        <v>0</v>
      </c>
      <c r="N29" s="139">
        <v>13</v>
      </c>
      <c r="O29" s="59">
        <v>30</v>
      </c>
      <c r="P29" s="139">
        <v>13</v>
      </c>
      <c r="Q29" s="183">
        <v>30</v>
      </c>
      <c r="R29" s="297">
        <f t="shared" si="0"/>
        <v>84</v>
      </c>
      <c r="S29" s="367">
        <f t="shared" si="1"/>
        <v>84</v>
      </c>
    </row>
    <row r="30" spans="1:19" ht="15" customHeight="1">
      <c r="A30" s="12">
        <f t="shared" si="2"/>
        <v>27</v>
      </c>
      <c r="B30" s="359" t="s">
        <v>114</v>
      </c>
      <c r="C30" s="361">
        <v>1991</v>
      </c>
      <c r="D30" s="76"/>
      <c r="E30" s="44"/>
      <c r="F30" s="187">
        <v>0</v>
      </c>
      <c r="G30" s="76"/>
      <c r="H30" s="44"/>
      <c r="I30" s="188">
        <v>0</v>
      </c>
      <c r="J30" s="308">
        <v>22</v>
      </c>
      <c r="K30" s="306">
        <v>21</v>
      </c>
      <c r="L30" s="307">
        <v>18</v>
      </c>
      <c r="M30" s="304">
        <v>25</v>
      </c>
      <c r="N30" s="308">
        <v>22</v>
      </c>
      <c r="O30" s="368">
        <v>21</v>
      </c>
      <c r="P30" s="308">
        <v>29</v>
      </c>
      <c r="Q30" s="369">
        <v>7</v>
      </c>
      <c r="R30" s="297">
        <f t="shared" si="0"/>
        <v>74</v>
      </c>
      <c r="S30" s="367">
        <f t="shared" si="1"/>
        <v>74</v>
      </c>
    </row>
    <row r="31" spans="1:19" ht="15" customHeight="1">
      <c r="A31" s="12">
        <f t="shared" si="2"/>
        <v>28</v>
      </c>
      <c r="B31" s="359" t="s">
        <v>83</v>
      </c>
      <c r="C31" s="361">
        <v>1994</v>
      </c>
      <c r="D31" s="302">
        <v>55</v>
      </c>
      <c r="E31" s="362">
        <v>18</v>
      </c>
      <c r="F31" s="363">
        <v>25</v>
      </c>
      <c r="G31" s="364">
        <v>62</v>
      </c>
      <c r="H31" s="362">
        <v>22</v>
      </c>
      <c r="I31" s="365">
        <v>21</v>
      </c>
      <c r="J31" s="366">
        <v>25</v>
      </c>
      <c r="K31" s="363">
        <v>15</v>
      </c>
      <c r="L31" s="364">
        <v>32</v>
      </c>
      <c r="M31" s="365">
        <v>2</v>
      </c>
      <c r="N31" s="366">
        <v>27</v>
      </c>
      <c r="O31" s="363">
        <v>11</v>
      </c>
      <c r="P31" s="366">
        <v>33</v>
      </c>
      <c r="Q31" s="375">
        <v>2</v>
      </c>
      <c r="R31" s="297">
        <f t="shared" si="0"/>
        <v>76</v>
      </c>
      <c r="S31" s="367">
        <f t="shared" si="1"/>
        <v>74</v>
      </c>
    </row>
    <row r="32" spans="1:19" ht="15" customHeight="1">
      <c r="A32" s="12">
        <f t="shared" si="2"/>
        <v>29</v>
      </c>
      <c r="B32" s="359" t="s">
        <v>87</v>
      </c>
      <c r="C32" s="361">
        <v>1994</v>
      </c>
      <c r="D32" s="302">
        <v>57</v>
      </c>
      <c r="E32" s="362">
        <v>20</v>
      </c>
      <c r="F32" s="363">
        <v>23</v>
      </c>
      <c r="G32" s="364">
        <v>64</v>
      </c>
      <c r="H32" s="362">
        <v>24</v>
      </c>
      <c r="I32" s="365">
        <v>17</v>
      </c>
      <c r="J32" s="46"/>
      <c r="K32" s="371">
        <v>0</v>
      </c>
      <c r="L32" s="76"/>
      <c r="M32" s="372">
        <v>0</v>
      </c>
      <c r="N32" s="139">
        <v>28</v>
      </c>
      <c r="O32" s="59">
        <v>9</v>
      </c>
      <c r="P32" s="139">
        <v>26</v>
      </c>
      <c r="Q32" s="183">
        <v>13</v>
      </c>
      <c r="R32" s="297">
        <f t="shared" si="0"/>
        <v>62</v>
      </c>
      <c r="S32" s="367">
        <f t="shared" si="1"/>
        <v>62</v>
      </c>
    </row>
    <row r="33" spans="1:19" ht="15" customHeight="1">
      <c r="A33" s="12">
        <f t="shared" si="2"/>
        <v>30</v>
      </c>
      <c r="B33" s="359" t="s">
        <v>118</v>
      </c>
      <c r="C33" s="361">
        <v>1997</v>
      </c>
      <c r="D33" s="76"/>
      <c r="E33" s="44"/>
      <c r="F33" s="187">
        <v>0</v>
      </c>
      <c r="G33" s="76"/>
      <c r="H33" s="44"/>
      <c r="I33" s="188">
        <v>0</v>
      </c>
      <c r="J33" s="308">
        <v>30</v>
      </c>
      <c r="K33" s="306">
        <v>5</v>
      </c>
      <c r="L33" s="307">
        <v>28</v>
      </c>
      <c r="M33" s="304">
        <v>9</v>
      </c>
      <c r="N33" s="308">
        <v>23</v>
      </c>
      <c r="O33" s="368">
        <v>19</v>
      </c>
      <c r="P33" s="308">
        <v>18</v>
      </c>
      <c r="Q33" s="369">
        <v>25</v>
      </c>
      <c r="R33" s="297">
        <f t="shared" si="0"/>
        <v>58</v>
      </c>
      <c r="S33" s="367">
        <f t="shared" si="1"/>
        <v>58</v>
      </c>
    </row>
    <row r="34" spans="1:19" ht="15" customHeight="1">
      <c r="A34" s="12">
        <f t="shared" si="2"/>
        <v>31</v>
      </c>
      <c r="B34" s="359" t="s">
        <v>72</v>
      </c>
      <c r="C34" s="361">
        <v>1996</v>
      </c>
      <c r="D34" s="302">
        <v>73</v>
      </c>
      <c r="E34" s="330">
        <v>28</v>
      </c>
      <c r="F34" s="306">
        <v>9</v>
      </c>
      <c r="G34" s="343">
        <v>71</v>
      </c>
      <c r="H34" s="303">
        <v>27</v>
      </c>
      <c r="I34" s="304">
        <v>11</v>
      </c>
      <c r="J34" s="308">
        <v>34</v>
      </c>
      <c r="K34" s="306">
        <v>2</v>
      </c>
      <c r="L34" s="307">
        <v>31</v>
      </c>
      <c r="M34" s="304">
        <v>2</v>
      </c>
      <c r="N34" s="308">
        <v>38</v>
      </c>
      <c r="O34" s="368">
        <v>2</v>
      </c>
      <c r="P34" s="307">
        <v>34</v>
      </c>
      <c r="Q34" s="369">
        <v>2</v>
      </c>
      <c r="R34" s="297">
        <f t="shared" si="0"/>
        <v>28</v>
      </c>
      <c r="S34" s="367">
        <f t="shared" si="1"/>
        <v>26</v>
      </c>
    </row>
    <row r="35" spans="1:19" ht="15" customHeight="1">
      <c r="A35" s="12">
        <f t="shared" si="2"/>
        <v>32</v>
      </c>
      <c r="B35" s="359" t="s">
        <v>78</v>
      </c>
      <c r="C35" s="361">
        <v>1998</v>
      </c>
      <c r="D35" s="343">
        <v>72</v>
      </c>
      <c r="E35" s="327">
        <v>27</v>
      </c>
      <c r="F35" s="306">
        <v>11</v>
      </c>
      <c r="G35" s="343">
        <v>73</v>
      </c>
      <c r="H35" s="303">
        <v>28</v>
      </c>
      <c r="I35" s="304">
        <v>9</v>
      </c>
      <c r="J35" s="308">
        <v>36</v>
      </c>
      <c r="K35" s="306">
        <v>2</v>
      </c>
      <c r="L35" s="307">
        <v>34</v>
      </c>
      <c r="M35" s="304">
        <v>2</v>
      </c>
      <c r="N35" s="308">
        <v>49</v>
      </c>
      <c r="O35" s="368">
        <v>0</v>
      </c>
      <c r="P35" s="308">
        <v>35</v>
      </c>
      <c r="Q35" s="369">
        <v>2</v>
      </c>
      <c r="R35" s="297">
        <f aca="true" t="shared" si="3" ref="R35:R65">SUM(F35,I35,K35,M35,O35,Q35)</f>
        <v>26</v>
      </c>
      <c r="S35" s="367">
        <f aca="true" t="shared" si="4" ref="S35:S65">R35-MIN(F35,I35,K35,M35,O35,Q35)</f>
        <v>26</v>
      </c>
    </row>
    <row r="36" spans="1:19" ht="15" customHeight="1">
      <c r="A36" s="12">
        <f t="shared" si="2"/>
        <v>33</v>
      </c>
      <c r="B36" s="359" t="s">
        <v>116</v>
      </c>
      <c r="C36" s="361">
        <v>1990</v>
      </c>
      <c r="D36" s="76"/>
      <c r="E36" s="44"/>
      <c r="F36" s="187">
        <v>0</v>
      </c>
      <c r="G36" s="76"/>
      <c r="H36" s="44"/>
      <c r="I36" s="188">
        <v>0</v>
      </c>
      <c r="J36" s="308">
        <v>26</v>
      </c>
      <c r="K36" s="306">
        <v>13</v>
      </c>
      <c r="L36" s="307">
        <v>29</v>
      </c>
      <c r="M36" s="304">
        <v>7</v>
      </c>
      <c r="N36" s="308">
        <v>31</v>
      </c>
      <c r="O36" s="368">
        <v>2</v>
      </c>
      <c r="P36" s="308">
        <v>36</v>
      </c>
      <c r="Q36" s="369">
        <v>2</v>
      </c>
      <c r="R36" s="297">
        <f t="shared" si="3"/>
        <v>24</v>
      </c>
      <c r="S36" s="367">
        <f t="shared" si="4"/>
        <v>24</v>
      </c>
    </row>
    <row r="37" spans="1:19" ht="15" customHeight="1">
      <c r="A37" s="12">
        <f t="shared" si="2"/>
        <v>34</v>
      </c>
      <c r="B37" s="359" t="s">
        <v>143</v>
      </c>
      <c r="C37" s="361">
        <v>1993</v>
      </c>
      <c r="D37" s="76"/>
      <c r="E37" s="44"/>
      <c r="F37" s="187">
        <v>0</v>
      </c>
      <c r="G37" s="76"/>
      <c r="H37" s="44"/>
      <c r="I37" s="188">
        <v>0</v>
      </c>
      <c r="J37" s="110"/>
      <c r="K37" s="186">
        <v>0</v>
      </c>
      <c r="L37" s="160"/>
      <c r="M37" s="190">
        <v>0</v>
      </c>
      <c r="N37" s="308">
        <v>30</v>
      </c>
      <c r="O37" s="368">
        <v>5</v>
      </c>
      <c r="P37" s="308">
        <v>24</v>
      </c>
      <c r="Q37" s="369">
        <v>17</v>
      </c>
      <c r="R37" s="297">
        <f t="shared" si="3"/>
        <v>22</v>
      </c>
      <c r="S37" s="367">
        <f t="shared" si="4"/>
        <v>22</v>
      </c>
    </row>
    <row r="38" spans="1:19" ht="15" customHeight="1">
      <c r="A38" s="12">
        <f t="shared" si="2"/>
        <v>35</v>
      </c>
      <c r="B38" s="359" t="s">
        <v>69</v>
      </c>
      <c r="C38" s="361">
        <v>1998</v>
      </c>
      <c r="D38" s="302">
        <v>74</v>
      </c>
      <c r="E38" s="330">
        <v>29</v>
      </c>
      <c r="F38" s="306">
        <v>7</v>
      </c>
      <c r="G38" s="302">
        <v>75</v>
      </c>
      <c r="H38" s="303">
        <v>29</v>
      </c>
      <c r="I38" s="304">
        <v>7</v>
      </c>
      <c r="J38" s="308">
        <v>33</v>
      </c>
      <c r="K38" s="306">
        <v>2</v>
      </c>
      <c r="L38" s="307">
        <v>36</v>
      </c>
      <c r="M38" s="304">
        <v>2</v>
      </c>
      <c r="N38" s="308">
        <v>36</v>
      </c>
      <c r="O38" s="368">
        <v>2</v>
      </c>
      <c r="P38" s="308">
        <v>43</v>
      </c>
      <c r="Q38" s="369">
        <v>0</v>
      </c>
      <c r="R38" s="297">
        <f t="shared" si="3"/>
        <v>20</v>
      </c>
      <c r="S38" s="367">
        <f t="shared" si="4"/>
        <v>20</v>
      </c>
    </row>
    <row r="39" spans="1:19" ht="15" customHeight="1">
      <c r="A39" s="12">
        <f t="shared" si="2"/>
        <v>36</v>
      </c>
      <c r="B39" s="359" t="s">
        <v>76</v>
      </c>
      <c r="C39" s="361">
        <v>1998</v>
      </c>
      <c r="D39" s="302">
        <v>76</v>
      </c>
      <c r="E39" s="330">
        <v>30</v>
      </c>
      <c r="F39" s="306">
        <v>5</v>
      </c>
      <c r="G39" s="343">
        <v>76</v>
      </c>
      <c r="H39" s="303">
        <v>30</v>
      </c>
      <c r="I39" s="304">
        <v>5</v>
      </c>
      <c r="J39" s="308">
        <v>38</v>
      </c>
      <c r="K39" s="306">
        <v>2</v>
      </c>
      <c r="L39" s="307">
        <v>35</v>
      </c>
      <c r="M39" s="304">
        <v>2</v>
      </c>
      <c r="N39" s="110"/>
      <c r="O39" s="186">
        <v>0</v>
      </c>
      <c r="P39" s="376">
        <v>55</v>
      </c>
      <c r="Q39" s="377">
        <v>0</v>
      </c>
      <c r="R39" s="297">
        <f t="shared" si="3"/>
        <v>14</v>
      </c>
      <c r="S39" s="367">
        <f t="shared" si="4"/>
        <v>14</v>
      </c>
    </row>
    <row r="40" spans="1:19" ht="15" customHeight="1">
      <c r="A40" s="12">
        <f t="shared" si="2"/>
        <v>37</v>
      </c>
      <c r="B40" s="359" t="s">
        <v>119</v>
      </c>
      <c r="C40" s="361">
        <v>1996</v>
      </c>
      <c r="D40" s="76"/>
      <c r="E40" s="44"/>
      <c r="F40" s="187">
        <v>0</v>
      </c>
      <c r="G40" s="76"/>
      <c r="H40" s="44"/>
      <c r="I40" s="188">
        <v>0</v>
      </c>
      <c r="J40" s="308">
        <v>31</v>
      </c>
      <c r="K40" s="306">
        <v>2</v>
      </c>
      <c r="L40" s="307">
        <v>30</v>
      </c>
      <c r="M40" s="304">
        <v>5</v>
      </c>
      <c r="N40" s="308">
        <v>44</v>
      </c>
      <c r="O40" s="368">
        <v>0</v>
      </c>
      <c r="P40" s="308">
        <v>40</v>
      </c>
      <c r="Q40" s="369">
        <v>2</v>
      </c>
      <c r="R40" s="297">
        <f t="shared" si="3"/>
        <v>9</v>
      </c>
      <c r="S40" s="367">
        <f t="shared" si="4"/>
        <v>9</v>
      </c>
    </row>
    <row r="41" spans="1:19" ht="15" customHeight="1">
      <c r="A41" s="12">
        <f t="shared" si="2"/>
        <v>38</v>
      </c>
      <c r="B41" s="359" t="s">
        <v>117</v>
      </c>
      <c r="C41" s="361">
        <v>1994</v>
      </c>
      <c r="D41" s="92"/>
      <c r="E41" s="370"/>
      <c r="F41" s="371">
        <v>0</v>
      </c>
      <c r="G41" s="154"/>
      <c r="H41" s="370"/>
      <c r="I41" s="372">
        <v>0</v>
      </c>
      <c r="J41" s="305">
        <v>29</v>
      </c>
      <c r="K41" s="59">
        <v>7</v>
      </c>
      <c r="L41" s="76"/>
      <c r="M41" s="372">
        <v>0</v>
      </c>
      <c r="N41" s="366">
        <v>33</v>
      </c>
      <c r="O41" s="59">
        <v>2</v>
      </c>
      <c r="P41" s="43"/>
      <c r="Q41" s="188">
        <v>0</v>
      </c>
      <c r="R41" s="297">
        <f t="shared" si="3"/>
        <v>9</v>
      </c>
      <c r="S41" s="367">
        <f t="shared" si="4"/>
        <v>9</v>
      </c>
    </row>
    <row r="42" spans="1:19" ht="15" customHeight="1">
      <c r="A42" s="12">
        <f t="shared" si="2"/>
        <v>39</v>
      </c>
      <c r="B42" s="359" t="s">
        <v>144</v>
      </c>
      <c r="C42" s="361">
        <v>1994</v>
      </c>
      <c r="D42" s="76"/>
      <c r="E42" s="44"/>
      <c r="F42" s="187">
        <v>0</v>
      </c>
      <c r="G42" s="76"/>
      <c r="H42" s="44"/>
      <c r="I42" s="188">
        <v>0</v>
      </c>
      <c r="J42" s="46"/>
      <c r="K42" s="194">
        <v>0</v>
      </c>
      <c r="L42" s="76"/>
      <c r="M42" s="188">
        <v>0</v>
      </c>
      <c r="N42" s="366">
        <v>32</v>
      </c>
      <c r="O42" s="59">
        <v>2</v>
      </c>
      <c r="P42" s="378">
        <v>32</v>
      </c>
      <c r="Q42" s="379">
        <v>2</v>
      </c>
      <c r="R42" s="297">
        <f t="shared" si="3"/>
        <v>4</v>
      </c>
      <c r="S42" s="367">
        <f t="shared" si="4"/>
        <v>4</v>
      </c>
    </row>
    <row r="43" spans="1:19" ht="15" customHeight="1">
      <c r="A43" s="49">
        <f t="shared" si="2"/>
        <v>40</v>
      </c>
      <c r="B43" s="380" t="s">
        <v>146</v>
      </c>
      <c r="C43" s="381">
        <v>1994</v>
      </c>
      <c r="D43" s="93"/>
      <c r="E43" s="382"/>
      <c r="F43" s="383">
        <v>0</v>
      </c>
      <c r="G43" s="155"/>
      <c r="H43" s="382"/>
      <c r="I43" s="384">
        <v>0</v>
      </c>
      <c r="J43" s="142"/>
      <c r="K43" s="383">
        <v>0</v>
      </c>
      <c r="L43" s="78"/>
      <c r="M43" s="384">
        <v>0</v>
      </c>
      <c r="N43" s="366">
        <v>35</v>
      </c>
      <c r="O43" s="59">
        <v>2</v>
      </c>
      <c r="P43" s="378">
        <v>37</v>
      </c>
      <c r="Q43" s="379">
        <v>2</v>
      </c>
      <c r="R43" s="297">
        <f t="shared" si="3"/>
        <v>4</v>
      </c>
      <c r="S43" s="367">
        <f t="shared" si="4"/>
        <v>4</v>
      </c>
    </row>
    <row r="44" spans="1:19" ht="12.75">
      <c r="A44" s="49">
        <f t="shared" si="2"/>
        <v>41</v>
      </c>
      <c r="B44" s="380" t="s">
        <v>145</v>
      </c>
      <c r="C44" s="381">
        <v>1992</v>
      </c>
      <c r="D44" s="78"/>
      <c r="E44" s="65"/>
      <c r="F44" s="189">
        <v>0</v>
      </c>
      <c r="G44" s="78"/>
      <c r="H44" s="65"/>
      <c r="I44" s="185">
        <v>0</v>
      </c>
      <c r="J44" s="112"/>
      <c r="K44" s="192">
        <v>0</v>
      </c>
      <c r="L44" s="147"/>
      <c r="M44" s="193">
        <v>0</v>
      </c>
      <c r="N44" s="308">
        <v>34</v>
      </c>
      <c r="O44" s="368">
        <v>2</v>
      </c>
      <c r="P44" s="308">
        <v>38</v>
      </c>
      <c r="Q44" s="369">
        <v>2</v>
      </c>
      <c r="R44" s="297">
        <f t="shared" si="3"/>
        <v>4</v>
      </c>
      <c r="S44" s="367">
        <f t="shared" si="4"/>
        <v>4</v>
      </c>
    </row>
    <row r="45" spans="1:19" ht="12.75">
      <c r="A45" s="49">
        <f t="shared" si="2"/>
        <v>42</v>
      </c>
      <c r="B45" s="380" t="s">
        <v>120</v>
      </c>
      <c r="C45" s="381">
        <v>1996</v>
      </c>
      <c r="D45" s="78"/>
      <c r="E45" s="65"/>
      <c r="F45" s="189">
        <v>0</v>
      </c>
      <c r="G45" s="78"/>
      <c r="H45" s="65"/>
      <c r="I45" s="185">
        <v>0</v>
      </c>
      <c r="J45" s="376">
        <v>37</v>
      </c>
      <c r="K45" s="316">
        <v>2</v>
      </c>
      <c r="L45" s="385">
        <v>33</v>
      </c>
      <c r="M45" s="314">
        <v>2</v>
      </c>
      <c r="N45" s="110"/>
      <c r="O45" s="186">
        <v>0</v>
      </c>
      <c r="P45" s="43"/>
      <c r="Q45" s="188">
        <v>0</v>
      </c>
      <c r="R45" s="297">
        <f t="shared" si="3"/>
        <v>4</v>
      </c>
      <c r="S45" s="367">
        <f t="shared" si="4"/>
        <v>4</v>
      </c>
    </row>
    <row r="46" spans="1:19" ht="12.75">
      <c r="A46" s="49">
        <f t="shared" si="2"/>
        <v>43</v>
      </c>
      <c r="B46" s="359" t="s">
        <v>121</v>
      </c>
      <c r="C46" s="361">
        <v>1997</v>
      </c>
      <c r="D46" s="78"/>
      <c r="E46" s="65"/>
      <c r="F46" s="187">
        <v>0</v>
      </c>
      <c r="G46" s="76"/>
      <c r="H46" s="44"/>
      <c r="I46" s="188">
        <v>0</v>
      </c>
      <c r="J46" s="376">
        <v>39</v>
      </c>
      <c r="K46" s="316">
        <v>2</v>
      </c>
      <c r="L46" s="385">
        <v>37</v>
      </c>
      <c r="M46" s="314">
        <v>2</v>
      </c>
      <c r="N46" s="110"/>
      <c r="O46" s="186">
        <v>0</v>
      </c>
      <c r="P46" s="43"/>
      <c r="Q46" s="188">
        <v>0</v>
      </c>
      <c r="R46" s="297">
        <f t="shared" si="3"/>
        <v>4</v>
      </c>
      <c r="S46" s="367">
        <f t="shared" si="4"/>
        <v>4</v>
      </c>
    </row>
    <row r="47" spans="1:19" ht="12.75">
      <c r="A47" s="49">
        <f t="shared" si="2"/>
        <v>44</v>
      </c>
      <c r="B47" s="359" t="s">
        <v>153</v>
      </c>
      <c r="C47" s="361">
        <v>1994</v>
      </c>
      <c r="D47" s="93"/>
      <c r="E47" s="382"/>
      <c r="F47" s="383">
        <v>0</v>
      </c>
      <c r="G47" s="155"/>
      <c r="H47" s="382"/>
      <c r="I47" s="384">
        <v>0</v>
      </c>
      <c r="J47" s="142"/>
      <c r="K47" s="383">
        <v>0</v>
      </c>
      <c r="L47" s="78"/>
      <c r="M47" s="384">
        <v>0</v>
      </c>
      <c r="N47" s="366">
        <v>46</v>
      </c>
      <c r="O47" s="59">
        <v>0</v>
      </c>
      <c r="P47" s="139">
        <v>39</v>
      </c>
      <c r="Q47" s="183">
        <v>2</v>
      </c>
      <c r="R47" s="297">
        <f t="shared" si="3"/>
        <v>2</v>
      </c>
      <c r="S47" s="367">
        <f t="shared" si="4"/>
        <v>2</v>
      </c>
    </row>
    <row r="48" spans="1:19" ht="12.75">
      <c r="A48" s="49">
        <f t="shared" si="2"/>
        <v>45</v>
      </c>
      <c r="B48" s="359" t="s">
        <v>177</v>
      </c>
      <c r="C48" s="361">
        <v>1997</v>
      </c>
      <c r="D48" s="76"/>
      <c r="E48" s="44"/>
      <c r="F48" s="187">
        <v>0</v>
      </c>
      <c r="G48" s="76"/>
      <c r="H48" s="44"/>
      <c r="I48" s="188">
        <v>0</v>
      </c>
      <c r="J48" s="46"/>
      <c r="K48" s="194">
        <v>0</v>
      </c>
      <c r="L48" s="76"/>
      <c r="M48" s="188">
        <v>0</v>
      </c>
      <c r="N48" s="89"/>
      <c r="O48" s="195">
        <v>0</v>
      </c>
      <c r="P48" s="308">
        <v>41</v>
      </c>
      <c r="Q48" s="369">
        <v>2</v>
      </c>
      <c r="R48" s="297">
        <f t="shared" si="3"/>
        <v>2</v>
      </c>
      <c r="S48" s="367">
        <f t="shared" si="4"/>
        <v>2</v>
      </c>
    </row>
    <row r="49" spans="1:19" ht="12.75">
      <c r="A49" s="49">
        <f t="shared" si="2"/>
        <v>46</v>
      </c>
      <c r="B49" s="359" t="s">
        <v>149</v>
      </c>
      <c r="C49" s="361">
        <v>1996</v>
      </c>
      <c r="D49" s="76"/>
      <c r="E49" s="44"/>
      <c r="F49" s="187">
        <v>0</v>
      </c>
      <c r="G49" s="76"/>
      <c r="H49" s="44"/>
      <c r="I49" s="188">
        <v>0</v>
      </c>
      <c r="J49" s="46"/>
      <c r="K49" s="194">
        <v>0</v>
      </c>
      <c r="L49" s="76"/>
      <c r="M49" s="188">
        <v>0</v>
      </c>
      <c r="N49" s="308">
        <v>41</v>
      </c>
      <c r="O49" s="368">
        <v>2</v>
      </c>
      <c r="P49" s="308">
        <v>42</v>
      </c>
      <c r="Q49" s="369">
        <v>0</v>
      </c>
      <c r="R49" s="297">
        <f t="shared" si="3"/>
        <v>2</v>
      </c>
      <c r="S49" s="367">
        <f t="shared" si="4"/>
        <v>2</v>
      </c>
    </row>
    <row r="50" spans="1:19" ht="12.75">
      <c r="A50" s="49">
        <f t="shared" si="2"/>
        <v>47</v>
      </c>
      <c r="B50" s="359" t="s">
        <v>148</v>
      </c>
      <c r="C50" s="361">
        <v>1995</v>
      </c>
      <c r="D50" s="76"/>
      <c r="E50" s="44"/>
      <c r="F50" s="187">
        <v>0</v>
      </c>
      <c r="G50" s="76"/>
      <c r="H50" s="44"/>
      <c r="I50" s="188">
        <v>0</v>
      </c>
      <c r="J50" s="46"/>
      <c r="K50" s="194">
        <v>0</v>
      </c>
      <c r="L50" s="76"/>
      <c r="M50" s="188">
        <v>0</v>
      </c>
      <c r="N50" s="308">
        <v>40</v>
      </c>
      <c r="O50" s="368">
        <v>2</v>
      </c>
      <c r="P50" s="376">
        <v>46</v>
      </c>
      <c r="Q50" s="377">
        <v>0</v>
      </c>
      <c r="R50" s="297">
        <f t="shared" si="3"/>
        <v>2</v>
      </c>
      <c r="S50" s="367">
        <f t="shared" si="4"/>
        <v>2</v>
      </c>
    </row>
    <row r="51" spans="1:19" ht="12.75">
      <c r="A51" s="49">
        <f t="shared" si="2"/>
        <v>48</v>
      </c>
      <c r="B51" s="359" t="s">
        <v>147</v>
      </c>
      <c r="C51" s="361">
        <v>1996</v>
      </c>
      <c r="D51" s="78"/>
      <c r="E51" s="65"/>
      <c r="F51" s="189">
        <v>0</v>
      </c>
      <c r="G51" s="78"/>
      <c r="H51" s="65"/>
      <c r="I51" s="185">
        <v>0</v>
      </c>
      <c r="J51" s="142"/>
      <c r="K51" s="191">
        <v>0</v>
      </c>
      <c r="L51" s="78"/>
      <c r="M51" s="185">
        <v>0</v>
      </c>
      <c r="N51" s="308">
        <v>37</v>
      </c>
      <c r="O51" s="368">
        <v>2</v>
      </c>
      <c r="P51" s="308">
        <v>49</v>
      </c>
      <c r="Q51" s="369">
        <v>0</v>
      </c>
      <c r="R51" s="297">
        <f t="shared" si="3"/>
        <v>2</v>
      </c>
      <c r="S51" s="367">
        <f t="shared" si="4"/>
        <v>2</v>
      </c>
    </row>
    <row r="52" spans="1:19" ht="12.75">
      <c r="A52" s="49">
        <f t="shared" si="2"/>
        <v>49</v>
      </c>
      <c r="B52" s="359" t="s">
        <v>139</v>
      </c>
      <c r="C52" s="361">
        <v>1999</v>
      </c>
      <c r="D52" s="78"/>
      <c r="E52" s="65"/>
      <c r="F52" s="189">
        <v>0</v>
      </c>
      <c r="G52" s="78"/>
      <c r="H52" s="65"/>
      <c r="I52" s="185">
        <v>0</v>
      </c>
      <c r="J52" s="142"/>
      <c r="K52" s="191">
        <v>0</v>
      </c>
      <c r="L52" s="385">
        <v>38</v>
      </c>
      <c r="M52" s="314">
        <v>2</v>
      </c>
      <c r="N52" s="110"/>
      <c r="O52" s="186">
        <v>0</v>
      </c>
      <c r="P52" s="43"/>
      <c r="Q52" s="188">
        <v>0</v>
      </c>
      <c r="R52" s="297">
        <f t="shared" si="3"/>
        <v>2</v>
      </c>
      <c r="S52" s="367">
        <f t="shared" si="4"/>
        <v>2</v>
      </c>
    </row>
    <row r="53" spans="1:19" ht="12.75">
      <c r="A53" s="49">
        <f t="shared" si="2"/>
        <v>50</v>
      </c>
      <c r="B53" s="359" t="s">
        <v>150</v>
      </c>
      <c r="C53" s="361">
        <v>1997</v>
      </c>
      <c r="D53" s="78"/>
      <c r="E53" s="65"/>
      <c r="F53" s="189">
        <v>0</v>
      </c>
      <c r="G53" s="78"/>
      <c r="H53" s="65"/>
      <c r="I53" s="185">
        <v>0</v>
      </c>
      <c r="J53" s="142"/>
      <c r="K53" s="191">
        <v>0</v>
      </c>
      <c r="L53" s="78"/>
      <c r="M53" s="185">
        <v>0</v>
      </c>
      <c r="N53" s="308">
        <v>42</v>
      </c>
      <c r="O53" s="368">
        <v>0</v>
      </c>
      <c r="P53" s="308">
        <v>45</v>
      </c>
      <c r="Q53" s="369">
        <v>0</v>
      </c>
      <c r="R53" s="297">
        <f t="shared" si="3"/>
        <v>0</v>
      </c>
      <c r="S53" s="367">
        <f t="shared" si="4"/>
        <v>0</v>
      </c>
    </row>
    <row r="54" spans="1:19" ht="12.75">
      <c r="A54" s="49">
        <f t="shared" si="2"/>
        <v>51</v>
      </c>
      <c r="B54" s="359" t="s">
        <v>152</v>
      </c>
      <c r="C54" s="361">
        <v>1998</v>
      </c>
      <c r="D54" s="76"/>
      <c r="E54" s="44"/>
      <c r="F54" s="187">
        <v>0</v>
      </c>
      <c r="G54" s="76"/>
      <c r="H54" s="44"/>
      <c r="I54" s="188">
        <v>0</v>
      </c>
      <c r="J54" s="46"/>
      <c r="K54" s="194">
        <v>0</v>
      </c>
      <c r="L54" s="76"/>
      <c r="M54" s="188">
        <v>0</v>
      </c>
      <c r="N54" s="308">
        <v>45</v>
      </c>
      <c r="O54" s="368">
        <v>0</v>
      </c>
      <c r="P54" s="308">
        <v>47</v>
      </c>
      <c r="Q54" s="369">
        <v>0</v>
      </c>
      <c r="R54" s="297">
        <f t="shared" si="3"/>
        <v>0</v>
      </c>
      <c r="S54" s="367">
        <f t="shared" si="4"/>
        <v>0</v>
      </c>
    </row>
    <row r="55" spans="1:19" ht="12.75">
      <c r="A55" s="49">
        <f t="shared" si="2"/>
        <v>52</v>
      </c>
      <c r="B55" s="359" t="s">
        <v>154</v>
      </c>
      <c r="C55" s="361">
        <v>1994</v>
      </c>
      <c r="D55" s="93"/>
      <c r="E55" s="382"/>
      <c r="F55" s="383">
        <v>0</v>
      </c>
      <c r="G55" s="155"/>
      <c r="H55" s="382"/>
      <c r="I55" s="384">
        <v>0</v>
      </c>
      <c r="J55" s="142"/>
      <c r="K55" s="383">
        <v>0</v>
      </c>
      <c r="L55" s="78"/>
      <c r="M55" s="384">
        <v>0</v>
      </c>
      <c r="N55" s="366">
        <v>47</v>
      </c>
      <c r="O55" s="59">
        <v>0</v>
      </c>
      <c r="P55" s="139">
        <v>48</v>
      </c>
      <c r="Q55" s="183">
        <v>0</v>
      </c>
      <c r="R55" s="297">
        <f t="shared" si="3"/>
        <v>0</v>
      </c>
      <c r="S55" s="367">
        <f t="shared" si="4"/>
        <v>0</v>
      </c>
    </row>
    <row r="56" spans="1:19" ht="12.75">
      <c r="A56" s="49">
        <f t="shared" si="2"/>
        <v>53</v>
      </c>
      <c r="B56" s="359" t="s">
        <v>156</v>
      </c>
      <c r="C56" s="361">
        <v>1998</v>
      </c>
      <c r="D56" s="78"/>
      <c r="E56" s="65"/>
      <c r="F56" s="189">
        <v>0</v>
      </c>
      <c r="G56" s="78"/>
      <c r="H56" s="65"/>
      <c r="I56" s="185">
        <v>0</v>
      </c>
      <c r="J56" s="142"/>
      <c r="K56" s="191">
        <v>0</v>
      </c>
      <c r="L56" s="78"/>
      <c r="M56" s="185">
        <v>0</v>
      </c>
      <c r="N56" s="308">
        <v>50</v>
      </c>
      <c r="O56" s="368">
        <v>0</v>
      </c>
      <c r="P56" s="308">
        <v>50</v>
      </c>
      <c r="Q56" s="369">
        <v>0</v>
      </c>
      <c r="R56" s="297">
        <f t="shared" si="3"/>
        <v>0</v>
      </c>
      <c r="S56" s="367">
        <f t="shared" si="4"/>
        <v>0</v>
      </c>
    </row>
    <row r="57" spans="1:19" ht="12.75">
      <c r="A57" s="49">
        <f t="shared" si="2"/>
        <v>54</v>
      </c>
      <c r="B57" s="359" t="s">
        <v>160</v>
      </c>
      <c r="C57" s="361">
        <v>1998</v>
      </c>
      <c r="D57" s="78"/>
      <c r="E57" s="65"/>
      <c r="F57" s="189">
        <v>0</v>
      </c>
      <c r="G57" s="78"/>
      <c r="H57" s="65"/>
      <c r="I57" s="185">
        <v>0</v>
      </c>
      <c r="J57" s="142"/>
      <c r="K57" s="191">
        <v>0</v>
      </c>
      <c r="L57" s="78"/>
      <c r="M57" s="185">
        <v>0</v>
      </c>
      <c r="N57" s="308">
        <v>54</v>
      </c>
      <c r="O57" s="368">
        <v>0</v>
      </c>
      <c r="P57" s="308">
        <v>51</v>
      </c>
      <c r="Q57" s="369">
        <v>0</v>
      </c>
      <c r="R57" s="297">
        <f t="shared" si="3"/>
        <v>0</v>
      </c>
      <c r="S57" s="367">
        <f t="shared" si="4"/>
        <v>0</v>
      </c>
    </row>
    <row r="58" spans="1:19" ht="12.75">
      <c r="A58" s="49">
        <f t="shared" si="2"/>
        <v>55</v>
      </c>
      <c r="B58" s="359" t="s">
        <v>157</v>
      </c>
      <c r="C58" s="361">
        <v>1997</v>
      </c>
      <c r="D58" s="78"/>
      <c r="E58" s="65"/>
      <c r="F58" s="189">
        <v>0</v>
      </c>
      <c r="G58" s="78"/>
      <c r="H58" s="65"/>
      <c r="I58" s="185">
        <v>0</v>
      </c>
      <c r="J58" s="142"/>
      <c r="K58" s="191">
        <v>0</v>
      </c>
      <c r="L58" s="78"/>
      <c r="M58" s="185">
        <v>0</v>
      </c>
      <c r="N58" s="308">
        <v>51</v>
      </c>
      <c r="O58" s="368">
        <v>0</v>
      </c>
      <c r="P58" s="308">
        <v>52</v>
      </c>
      <c r="Q58" s="369">
        <v>0</v>
      </c>
      <c r="R58" s="297">
        <f t="shared" si="3"/>
        <v>0</v>
      </c>
      <c r="S58" s="367">
        <f t="shared" si="4"/>
        <v>0</v>
      </c>
    </row>
    <row r="59" spans="1:19" ht="12.75">
      <c r="A59" s="49">
        <f t="shared" si="2"/>
        <v>56</v>
      </c>
      <c r="B59" s="359" t="s">
        <v>131</v>
      </c>
      <c r="C59" s="361">
        <v>1998</v>
      </c>
      <c r="D59" s="78"/>
      <c r="E59" s="65"/>
      <c r="F59" s="187">
        <v>0</v>
      </c>
      <c r="G59" s="76"/>
      <c r="H59" s="44"/>
      <c r="I59" s="188">
        <v>0</v>
      </c>
      <c r="J59" s="142"/>
      <c r="K59" s="191">
        <v>0</v>
      </c>
      <c r="L59" s="78"/>
      <c r="M59" s="185">
        <v>0</v>
      </c>
      <c r="N59" s="89"/>
      <c r="O59" s="195">
        <v>0</v>
      </c>
      <c r="P59" s="308">
        <v>53</v>
      </c>
      <c r="Q59" s="369">
        <v>0</v>
      </c>
      <c r="R59" s="297">
        <f t="shared" si="3"/>
        <v>0</v>
      </c>
      <c r="S59" s="367">
        <f t="shared" si="4"/>
        <v>0</v>
      </c>
    </row>
    <row r="60" spans="1:19" ht="12.75">
      <c r="A60" s="49">
        <f t="shared" si="2"/>
        <v>57</v>
      </c>
      <c r="B60" s="359" t="s">
        <v>225</v>
      </c>
      <c r="C60" s="361">
        <v>1992</v>
      </c>
      <c r="D60" s="78"/>
      <c r="E60" s="65"/>
      <c r="F60" s="189">
        <v>0</v>
      </c>
      <c r="G60" s="78"/>
      <c r="H60" s="65"/>
      <c r="I60" s="185">
        <v>0</v>
      </c>
      <c r="J60" s="142"/>
      <c r="K60" s="191">
        <v>0</v>
      </c>
      <c r="L60" s="78"/>
      <c r="M60" s="185">
        <v>0</v>
      </c>
      <c r="N60" s="89"/>
      <c r="O60" s="195">
        <v>0</v>
      </c>
      <c r="P60" s="308">
        <v>54</v>
      </c>
      <c r="Q60" s="369">
        <v>0</v>
      </c>
      <c r="R60" s="297">
        <f t="shared" si="3"/>
        <v>0</v>
      </c>
      <c r="S60" s="367">
        <f t="shared" si="4"/>
        <v>0</v>
      </c>
    </row>
    <row r="61" spans="1:19" ht="12.75">
      <c r="A61" s="49">
        <f t="shared" si="2"/>
        <v>58</v>
      </c>
      <c r="B61" s="359" t="s">
        <v>134</v>
      </c>
      <c r="C61" s="361">
        <v>1997</v>
      </c>
      <c r="D61" s="78"/>
      <c r="E61" s="65"/>
      <c r="F61" s="187">
        <v>0</v>
      </c>
      <c r="G61" s="76"/>
      <c r="H61" s="44"/>
      <c r="I61" s="188">
        <v>0</v>
      </c>
      <c r="J61" s="142"/>
      <c r="K61" s="191">
        <v>0</v>
      </c>
      <c r="L61" s="78"/>
      <c r="M61" s="185">
        <v>0</v>
      </c>
      <c r="N61" s="89"/>
      <c r="O61" s="195">
        <v>0</v>
      </c>
      <c r="P61" s="376">
        <v>56</v>
      </c>
      <c r="Q61" s="377">
        <v>0</v>
      </c>
      <c r="R61" s="297">
        <f t="shared" si="3"/>
        <v>0</v>
      </c>
      <c r="S61" s="367">
        <f t="shared" si="4"/>
        <v>0</v>
      </c>
    </row>
    <row r="62" spans="1:19" ht="12.75">
      <c r="A62" s="49">
        <f t="shared" si="2"/>
        <v>59</v>
      </c>
      <c r="B62" s="359" t="s">
        <v>155</v>
      </c>
      <c r="C62" s="361">
        <v>1994</v>
      </c>
      <c r="D62" s="93"/>
      <c r="E62" s="382"/>
      <c r="F62" s="371">
        <v>0</v>
      </c>
      <c r="G62" s="154"/>
      <c r="H62" s="370"/>
      <c r="I62" s="372">
        <v>0</v>
      </c>
      <c r="J62" s="142"/>
      <c r="K62" s="383">
        <v>0</v>
      </c>
      <c r="L62" s="78"/>
      <c r="M62" s="384">
        <v>0</v>
      </c>
      <c r="N62" s="366">
        <v>48</v>
      </c>
      <c r="O62" s="59">
        <v>0</v>
      </c>
      <c r="P62" s="378">
        <v>57</v>
      </c>
      <c r="Q62" s="379">
        <v>0</v>
      </c>
      <c r="R62" s="297">
        <f t="shared" si="3"/>
        <v>0</v>
      </c>
      <c r="S62" s="367">
        <f t="shared" si="4"/>
        <v>0</v>
      </c>
    </row>
    <row r="63" spans="1:19" ht="12.75">
      <c r="A63" s="49">
        <f t="shared" si="2"/>
        <v>60</v>
      </c>
      <c r="B63" s="359" t="s">
        <v>158</v>
      </c>
      <c r="C63" s="361">
        <v>1996</v>
      </c>
      <c r="D63" s="76"/>
      <c r="E63" s="44"/>
      <c r="F63" s="187">
        <v>0</v>
      </c>
      <c r="G63" s="76"/>
      <c r="H63" s="44"/>
      <c r="I63" s="188">
        <v>0</v>
      </c>
      <c r="J63" s="46"/>
      <c r="K63" s="191">
        <v>0</v>
      </c>
      <c r="L63" s="76"/>
      <c r="M63" s="188">
        <v>0</v>
      </c>
      <c r="N63" s="308">
        <v>52</v>
      </c>
      <c r="O63" s="368">
        <v>0</v>
      </c>
      <c r="P63" s="386" t="s">
        <v>137</v>
      </c>
      <c r="Q63" s="314">
        <v>0</v>
      </c>
      <c r="R63" s="297">
        <f t="shared" si="3"/>
        <v>0</v>
      </c>
      <c r="S63" s="367">
        <f t="shared" si="4"/>
        <v>0</v>
      </c>
    </row>
    <row r="64" spans="1:19" ht="12.75">
      <c r="A64" s="49">
        <f t="shared" si="2"/>
        <v>61</v>
      </c>
      <c r="B64" s="359" t="s">
        <v>159</v>
      </c>
      <c r="C64" s="361">
        <v>1994</v>
      </c>
      <c r="D64" s="92"/>
      <c r="E64" s="370"/>
      <c r="F64" s="371">
        <v>0</v>
      </c>
      <c r="G64" s="154"/>
      <c r="H64" s="370"/>
      <c r="I64" s="372">
        <v>0</v>
      </c>
      <c r="J64" s="46"/>
      <c r="K64" s="371">
        <v>0</v>
      </c>
      <c r="L64" s="76"/>
      <c r="M64" s="372">
        <v>0</v>
      </c>
      <c r="N64" s="366">
        <v>53</v>
      </c>
      <c r="O64" s="59">
        <v>0</v>
      </c>
      <c r="P64" s="386" t="s">
        <v>137</v>
      </c>
      <c r="Q64" s="314">
        <v>0</v>
      </c>
      <c r="R64" s="297">
        <f t="shared" si="3"/>
        <v>0</v>
      </c>
      <c r="S64" s="367">
        <f t="shared" si="4"/>
        <v>0</v>
      </c>
    </row>
    <row r="65" spans="1:19" ht="12.75">
      <c r="A65" s="49">
        <f t="shared" si="2"/>
        <v>62</v>
      </c>
      <c r="B65" s="359" t="s">
        <v>151</v>
      </c>
      <c r="C65" s="361">
        <v>1997</v>
      </c>
      <c r="D65" s="76"/>
      <c r="E65" s="44"/>
      <c r="F65" s="187">
        <v>0</v>
      </c>
      <c r="G65" s="76"/>
      <c r="H65" s="44"/>
      <c r="I65" s="188">
        <v>0</v>
      </c>
      <c r="J65" s="46"/>
      <c r="K65" s="194">
        <v>0</v>
      </c>
      <c r="L65" s="76"/>
      <c r="M65" s="188">
        <v>0</v>
      </c>
      <c r="N65" s="308">
        <v>43</v>
      </c>
      <c r="O65" s="368">
        <v>0</v>
      </c>
      <c r="P65" s="77"/>
      <c r="Q65" s="185">
        <v>0</v>
      </c>
      <c r="R65" s="297">
        <f t="shared" si="3"/>
        <v>0</v>
      </c>
      <c r="S65" s="367">
        <f t="shared" si="4"/>
        <v>0</v>
      </c>
    </row>
    <row r="66" spans="1:19" ht="12.75">
      <c r="A66" s="49">
        <f t="shared" si="2"/>
        <v>63</v>
      </c>
      <c r="B66" s="67" t="s">
        <v>161</v>
      </c>
      <c r="C66" s="69">
        <v>1993</v>
      </c>
      <c r="D66" s="78"/>
      <c r="E66" s="65"/>
      <c r="F66" s="189">
        <v>0</v>
      </c>
      <c r="G66" s="78"/>
      <c r="H66" s="65"/>
      <c r="I66" s="185">
        <v>0</v>
      </c>
      <c r="J66" s="112"/>
      <c r="K66" s="192">
        <v>0</v>
      </c>
      <c r="L66" s="147"/>
      <c r="M66" s="193">
        <v>0</v>
      </c>
      <c r="N66" s="88">
        <v>55</v>
      </c>
      <c r="O66" s="201">
        <v>0</v>
      </c>
      <c r="P66" s="43"/>
      <c r="Q66" s="188">
        <v>0</v>
      </c>
      <c r="R66" s="199">
        <f>SUM(F66,I66,K66,M66,O66,Q66)</f>
        <v>0</v>
      </c>
      <c r="S66" s="200">
        <f>R66-MIN(F66,I66,K66,M66,O66,Q66)</f>
        <v>0</v>
      </c>
    </row>
    <row r="67" spans="1:19" ht="12.75">
      <c r="A67" s="49">
        <f>A66+1</f>
        <v>64</v>
      </c>
      <c r="B67" s="67" t="s">
        <v>162</v>
      </c>
      <c r="C67" s="69">
        <v>1997</v>
      </c>
      <c r="D67" s="78"/>
      <c r="E67" s="65"/>
      <c r="F67" s="189">
        <v>0</v>
      </c>
      <c r="G67" s="78"/>
      <c r="H67" s="65"/>
      <c r="I67" s="185">
        <v>0</v>
      </c>
      <c r="J67" s="142"/>
      <c r="K67" s="191">
        <v>0</v>
      </c>
      <c r="L67" s="78"/>
      <c r="M67" s="185">
        <v>0</v>
      </c>
      <c r="N67" s="88">
        <v>56</v>
      </c>
      <c r="O67" s="201">
        <v>0</v>
      </c>
      <c r="P67" s="43"/>
      <c r="Q67" s="188">
        <v>0</v>
      </c>
      <c r="R67" s="199">
        <f>SUM(F67,I67,K67,M67,O67,Q67)</f>
        <v>0</v>
      </c>
      <c r="S67" s="200">
        <f>R67-MIN(F67,I67,K67,M67,O67,Q67)</f>
        <v>0</v>
      </c>
    </row>
    <row r="68" spans="1:19" ht="12.75">
      <c r="A68" s="49">
        <f t="shared" si="2"/>
        <v>65</v>
      </c>
      <c r="B68" s="66" t="s">
        <v>163</v>
      </c>
      <c r="C68" s="68">
        <v>1997</v>
      </c>
      <c r="D68" s="78"/>
      <c r="E68" s="65"/>
      <c r="F68" s="189">
        <v>0</v>
      </c>
      <c r="G68" s="78"/>
      <c r="H68" s="65"/>
      <c r="I68" s="185">
        <v>0</v>
      </c>
      <c r="J68" s="142"/>
      <c r="K68" s="191">
        <v>0</v>
      </c>
      <c r="L68" s="78"/>
      <c r="M68" s="185">
        <v>0</v>
      </c>
      <c r="N68" s="88">
        <v>57</v>
      </c>
      <c r="O68" s="201">
        <v>0</v>
      </c>
      <c r="P68" s="43"/>
      <c r="Q68" s="188">
        <v>0</v>
      </c>
      <c r="R68" s="8">
        <f>SUM(F68,I68,K68,M68,O68,Q68)</f>
        <v>0</v>
      </c>
      <c r="S68" s="198">
        <f>R68-MIN(F68,I68,K68,M68,O68,Q68)</f>
        <v>0</v>
      </c>
    </row>
    <row r="69" spans="1:19" ht="12.75">
      <c r="A69" s="49">
        <f t="shared" si="2"/>
        <v>66</v>
      </c>
      <c r="B69" s="66" t="s">
        <v>164</v>
      </c>
      <c r="C69" s="68">
        <v>1997</v>
      </c>
      <c r="D69" s="78"/>
      <c r="E69" s="65"/>
      <c r="F69" s="189">
        <v>0</v>
      </c>
      <c r="G69" s="78"/>
      <c r="H69" s="65"/>
      <c r="I69" s="185">
        <v>0</v>
      </c>
      <c r="J69" s="142"/>
      <c r="K69" s="191">
        <v>0</v>
      </c>
      <c r="L69" s="78"/>
      <c r="M69" s="185">
        <v>0</v>
      </c>
      <c r="N69" s="125"/>
      <c r="O69" s="196">
        <v>0</v>
      </c>
      <c r="P69" s="43"/>
      <c r="Q69" s="188">
        <v>0</v>
      </c>
      <c r="R69" s="199">
        <f>SUM(F69,I69,K69,M69,O69,Q69)</f>
        <v>0</v>
      </c>
      <c r="S69" s="200">
        <f>R69-MIN(F69,I69,K69,M69,O69,Q69)</f>
        <v>0</v>
      </c>
    </row>
    <row r="70" spans="1:19" ht="13.5" thickBot="1">
      <c r="A70" s="444">
        <f>A69+1</f>
        <v>67</v>
      </c>
      <c r="B70" s="445" t="s">
        <v>43</v>
      </c>
      <c r="C70" s="446">
        <v>1995</v>
      </c>
      <c r="D70" s="447"/>
      <c r="E70" s="410"/>
      <c r="F70" s="448">
        <v>0</v>
      </c>
      <c r="G70" s="447"/>
      <c r="H70" s="410"/>
      <c r="I70" s="449">
        <v>0</v>
      </c>
      <c r="J70" s="409"/>
      <c r="K70" s="450">
        <v>0</v>
      </c>
      <c r="L70" s="447"/>
      <c r="M70" s="449">
        <v>0</v>
      </c>
      <c r="N70" s="397"/>
      <c r="O70" s="423">
        <v>0</v>
      </c>
      <c r="P70" s="391"/>
      <c r="Q70" s="449">
        <v>0</v>
      </c>
      <c r="R70" s="402">
        <f>SUM(F70,I70,K70,M70,O70,Q70)</f>
        <v>0</v>
      </c>
      <c r="S70" s="451">
        <f>R70-MIN(F70,I70,K70,M70,O70,Q70)</f>
        <v>0</v>
      </c>
    </row>
    <row r="71" spans="1:19" ht="12.75">
      <c r="A71" s="387"/>
      <c r="B71" s="387"/>
      <c r="C71" s="36"/>
      <c r="D71" s="36"/>
      <c r="E71" s="36"/>
      <c r="F71" s="387"/>
      <c r="G71" s="36"/>
      <c r="H71" s="36"/>
      <c r="I71" s="387"/>
      <c r="J71" s="36"/>
      <c r="K71" s="387"/>
      <c r="L71" s="36"/>
      <c r="M71" s="387"/>
      <c r="N71" s="443"/>
      <c r="O71" s="387"/>
      <c r="P71" s="387"/>
      <c r="Q71" s="387"/>
      <c r="R71" s="36"/>
      <c r="S71" s="36"/>
    </row>
  </sheetData>
  <sheetProtection/>
  <mergeCells count="7">
    <mergeCell ref="D2:F2"/>
    <mergeCell ref="G2:I2"/>
    <mergeCell ref="J2:K2"/>
    <mergeCell ref="L2:M2"/>
    <mergeCell ref="A1:S1"/>
    <mergeCell ref="N2:O2"/>
    <mergeCell ref="P2:Q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120" zoomScaleNormal="120" zoomScalePageLayoutView="0" workbookViewId="0" topLeftCell="A2">
      <selection activeCell="W17" sqref="W17"/>
    </sheetView>
  </sheetViews>
  <sheetFormatPr defaultColWidth="9.00390625" defaultRowHeight="12.75"/>
  <cols>
    <col min="1" max="1" width="6.25390625" style="21" customWidth="1"/>
    <col min="2" max="2" width="21.875" style="21" customWidth="1"/>
    <col min="3" max="3" width="6.875" style="31" customWidth="1"/>
    <col min="4" max="5" width="6.75390625" style="31" customWidth="1"/>
    <col min="6" max="6" width="8.00390625" style="22" customWidth="1"/>
    <col min="7" max="8" width="6.75390625" style="31" customWidth="1"/>
    <col min="9" max="9" width="7.875" style="22" customWidth="1"/>
    <col min="10" max="10" width="6.75390625" style="31" customWidth="1"/>
    <col min="11" max="11" width="8.125" style="22" customWidth="1"/>
    <col min="12" max="12" width="6.75390625" style="31" customWidth="1"/>
    <col min="13" max="17" width="7.875" style="22" customWidth="1"/>
    <col min="18" max="18" width="10.75390625" style="31" customWidth="1"/>
    <col min="19" max="19" width="9.125" style="31" customWidth="1"/>
    <col min="20" max="16384" width="9.125" style="21" customWidth="1"/>
  </cols>
  <sheetData>
    <row r="1" spans="1:19" ht="21.75" customHeight="1" thickBot="1">
      <c r="A1" s="278" t="s">
        <v>226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9"/>
    </row>
    <row r="2" spans="1:19" ht="39" customHeight="1" thickBot="1">
      <c r="A2" s="20"/>
      <c r="B2" s="23"/>
      <c r="C2" s="30"/>
      <c r="D2" s="264" t="s">
        <v>31</v>
      </c>
      <c r="E2" s="265"/>
      <c r="F2" s="277"/>
      <c r="G2" s="265" t="s">
        <v>32</v>
      </c>
      <c r="H2" s="265"/>
      <c r="I2" s="265"/>
      <c r="J2" s="268" t="s">
        <v>102</v>
      </c>
      <c r="K2" s="269"/>
      <c r="L2" s="268" t="s">
        <v>98</v>
      </c>
      <c r="M2" s="269"/>
      <c r="N2" s="275" t="s">
        <v>142</v>
      </c>
      <c r="O2" s="276"/>
      <c r="P2" s="275" t="s">
        <v>216</v>
      </c>
      <c r="Q2" s="276"/>
      <c r="R2" s="36"/>
      <c r="S2" s="13"/>
    </row>
    <row r="3" spans="1:19" ht="39" thickBot="1">
      <c r="A3" s="27" t="s">
        <v>15</v>
      </c>
      <c r="B3" s="35" t="s">
        <v>18</v>
      </c>
      <c r="C3" s="34" t="s">
        <v>100</v>
      </c>
      <c r="D3" s="10" t="s">
        <v>95</v>
      </c>
      <c r="E3" s="11" t="s">
        <v>97</v>
      </c>
      <c r="F3" s="17" t="s">
        <v>20</v>
      </c>
      <c r="G3" s="11" t="s">
        <v>95</v>
      </c>
      <c r="H3" s="11" t="s">
        <v>97</v>
      </c>
      <c r="I3" s="37" t="s">
        <v>20</v>
      </c>
      <c r="J3" s="10" t="s">
        <v>19</v>
      </c>
      <c r="K3" s="17" t="s">
        <v>20</v>
      </c>
      <c r="L3" s="10" t="s">
        <v>19</v>
      </c>
      <c r="M3" s="17" t="s">
        <v>20</v>
      </c>
      <c r="N3" s="10" t="s">
        <v>19</v>
      </c>
      <c r="O3" s="17" t="s">
        <v>20</v>
      </c>
      <c r="P3" s="10" t="s">
        <v>19</v>
      </c>
      <c r="Q3" s="17" t="s">
        <v>20</v>
      </c>
      <c r="R3" s="108" t="s">
        <v>0</v>
      </c>
      <c r="S3" s="48" t="s">
        <v>138</v>
      </c>
    </row>
    <row r="4" spans="1:19" ht="12.75">
      <c r="A4" s="227">
        <f>1</f>
        <v>1</v>
      </c>
      <c r="B4" s="228" t="s">
        <v>67</v>
      </c>
      <c r="C4" s="148">
        <v>1991</v>
      </c>
      <c r="D4" s="98">
        <v>11</v>
      </c>
      <c r="E4" s="153">
        <v>1</v>
      </c>
      <c r="F4" s="63">
        <v>60</v>
      </c>
      <c r="G4" s="26">
        <v>9</v>
      </c>
      <c r="H4" s="79">
        <v>1</v>
      </c>
      <c r="I4" s="70">
        <v>60</v>
      </c>
      <c r="J4" s="135">
        <v>1</v>
      </c>
      <c r="K4" s="63">
        <v>60</v>
      </c>
      <c r="L4" s="146">
        <v>1</v>
      </c>
      <c r="M4" s="70">
        <v>60</v>
      </c>
      <c r="N4" s="233">
        <v>1</v>
      </c>
      <c r="O4" s="115">
        <v>60</v>
      </c>
      <c r="P4" s="233">
        <v>6</v>
      </c>
      <c r="Q4" s="115">
        <v>42</v>
      </c>
      <c r="R4" s="230">
        <f aca="true" t="shared" si="0" ref="R4:R35">SUM(F4,I4,K4,M4,O4,Q4)</f>
        <v>342</v>
      </c>
      <c r="S4" s="221">
        <f aca="true" t="shared" si="1" ref="S4:S35">R4-MIN(F4,I4,K4,M4,O4,Q4)</f>
        <v>300</v>
      </c>
    </row>
    <row r="5" spans="1:19" ht="12.75">
      <c r="A5" s="229">
        <f aca="true" t="shared" si="2" ref="A5:A35">A4+1</f>
        <v>2</v>
      </c>
      <c r="B5" s="220" t="s">
        <v>65</v>
      </c>
      <c r="C5" s="149">
        <v>1995</v>
      </c>
      <c r="D5" s="24">
        <v>36</v>
      </c>
      <c r="E5" s="73">
        <v>7</v>
      </c>
      <c r="F5" s="57">
        <v>40</v>
      </c>
      <c r="G5" s="18">
        <v>16</v>
      </c>
      <c r="H5" s="73">
        <v>2</v>
      </c>
      <c r="I5" s="60">
        <v>55</v>
      </c>
      <c r="J5" s="74">
        <v>6</v>
      </c>
      <c r="K5" s="57">
        <v>42</v>
      </c>
      <c r="L5" s="75">
        <v>4</v>
      </c>
      <c r="M5" s="60">
        <v>46</v>
      </c>
      <c r="N5" s="116">
        <v>7</v>
      </c>
      <c r="O5" s="117">
        <v>40</v>
      </c>
      <c r="P5" s="232">
        <v>2</v>
      </c>
      <c r="Q5" s="117">
        <v>55</v>
      </c>
      <c r="R5" s="231">
        <f t="shared" si="0"/>
        <v>278</v>
      </c>
      <c r="S5" s="223">
        <f t="shared" si="1"/>
        <v>238</v>
      </c>
    </row>
    <row r="6" spans="1:19" ht="12.75">
      <c r="A6" s="229">
        <f t="shared" si="2"/>
        <v>3</v>
      </c>
      <c r="B6" s="220" t="s">
        <v>63</v>
      </c>
      <c r="C6" s="149">
        <v>1995</v>
      </c>
      <c r="D6" s="24">
        <v>26</v>
      </c>
      <c r="E6" s="73">
        <v>4</v>
      </c>
      <c r="F6" s="57">
        <v>46</v>
      </c>
      <c r="G6" s="18">
        <v>29</v>
      </c>
      <c r="H6" s="73">
        <v>5</v>
      </c>
      <c r="I6" s="60">
        <v>44</v>
      </c>
      <c r="J6" s="74">
        <v>14</v>
      </c>
      <c r="K6" s="57">
        <v>29</v>
      </c>
      <c r="L6" s="75">
        <v>3</v>
      </c>
      <c r="M6" s="60">
        <v>50</v>
      </c>
      <c r="N6" s="232">
        <v>6</v>
      </c>
      <c r="O6" s="117">
        <v>42</v>
      </c>
      <c r="P6" s="232">
        <v>4</v>
      </c>
      <c r="Q6" s="117">
        <v>46</v>
      </c>
      <c r="R6" s="231">
        <f t="shared" si="0"/>
        <v>257</v>
      </c>
      <c r="S6" s="223">
        <f t="shared" si="1"/>
        <v>228</v>
      </c>
    </row>
    <row r="7" spans="1:19" ht="12.75">
      <c r="A7" s="3">
        <f t="shared" si="2"/>
        <v>4</v>
      </c>
      <c r="B7" s="66" t="s">
        <v>66</v>
      </c>
      <c r="C7" s="149">
        <v>1990</v>
      </c>
      <c r="D7" s="24">
        <v>20</v>
      </c>
      <c r="E7" s="73">
        <v>2</v>
      </c>
      <c r="F7" s="57">
        <v>55</v>
      </c>
      <c r="G7" s="18">
        <v>31</v>
      </c>
      <c r="H7" s="73">
        <v>7</v>
      </c>
      <c r="I7" s="60">
        <v>40</v>
      </c>
      <c r="J7" s="74">
        <v>4</v>
      </c>
      <c r="K7" s="57">
        <v>46</v>
      </c>
      <c r="L7" s="75">
        <v>7</v>
      </c>
      <c r="M7" s="60">
        <v>40</v>
      </c>
      <c r="N7" s="116">
        <v>8</v>
      </c>
      <c r="O7" s="117">
        <v>38</v>
      </c>
      <c r="P7" s="232">
        <v>5</v>
      </c>
      <c r="Q7" s="117">
        <v>44</v>
      </c>
      <c r="R7" s="156">
        <f t="shared" si="0"/>
        <v>263</v>
      </c>
      <c r="S7" s="8">
        <f t="shared" si="1"/>
        <v>225</v>
      </c>
    </row>
    <row r="8" spans="1:19" ht="12.75">
      <c r="A8" s="3">
        <f t="shared" si="2"/>
        <v>5</v>
      </c>
      <c r="B8" s="66" t="s">
        <v>103</v>
      </c>
      <c r="C8" s="149">
        <v>1992</v>
      </c>
      <c r="D8" s="82"/>
      <c r="E8" s="83"/>
      <c r="F8" s="202">
        <v>0</v>
      </c>
      <c r="G8" s="84"/>
      <c r="H8" s="83"/>
      <c r="I8" s="203">
        <v>0</v>
      </c>
      <c r="J8" s="74">
        <v>2</v>
      </c>
      <c r="K8" s="57">
        <v>55</v>
      </c>
      <c r="L8" s="75">
        <v>2</v>
      </c>
      <c r="M8" s="60">
        <v>55</v>
      </c>
      <c r="N8" s="232">
        <v>4</v>
      </c>
      <c r="O8" s="117">
        <v>46</v>
      </c>
      <c r="P8" s="232">
        <v>1</v>
      </c>
      <c r="Q8" s="117">
        <v>60</v>
      </c>
      <c r="R8" s="156">
        <f t="shared" si="0"/>
        <v>216</v>
      </c>
      <c r="S8" s="8">
        <f t="shared" si="1"/>
        <v>216</v>
      </c>
    </row>
    <row r="9" spans="1:19" ht="12.75">
      <c r="A9" s="3">
        <f t="shared" si="2"/>
        <v>6</v>
      </c>
      <c r="B9" s="66" t="s">
        <v>59</v>
      </c>
      <c r="C9" s="149">
        <v>1995</v>
      </c>
      <c r="D9" s="24">
        <v>39</v>
      </c>
      <c r="E9" s="73">
        <v>8</v>
      </c>
      <c r="F9" s="57">
        <v>38</v>
      </c>
      <c r="G9" s="18">
        <v>27</v>
      </c>
      <c r="H9" s="73">
        <v>4</v>
      </c>
      <c r="I9" s="60">
        <v>46</v>
      </c>
      <c r="J9" s="74">
        <v>5</v>
      </c>
      <c r="K9" s="57">
        <v>44</v>
      </c>
      <c r="L9" s="75">
        <v>12</v>
      </c>
      <c r="M9" s="60">
        <v>31</v>
      </c>
      <c r="N9" s="232">
        <v>5</v>
      </c>
      <c r="O9" s="117">
        <v>44</v>
      </c>
      <c r="P9" s="116">
        <v>9</v>
      </c>
      <c r="Q9" s="117">
        <v>36</v>
      </c>
      <c r="R9" s="156">
        <f t="shared" si="0"/>
        <v>239</v>
      </c>
      <c r="S9" s="8">
        <f t="shared" si="1"/>
        <v>208</v>
      </c>
    </row>
    <row r="10" spans="1:19" ht="12.75">
      <c r="A10" s="3">
        <f t="shared" si="2"/>
        <v>7</v>
      </c>
      <c r="B10" s="66" t="s">
        <v>68</v>
      </c>
      <c r="C10" s="149">
        <v>1992</v>
      </c>
      <c r="D10" s="24">
        <v>46</v>
      </c>
      <c r="E10" s="73">
        <v>11</v>
      </c>
      <c r="F10" s="57">
        <v>32</v>
      </c>
      <c r="G10" s="18">
        <v>39</v>
      </c>
      <c r="H10" s="73">
        <v>8</v>
      </c>
      <c r="I10" s="60">
        <v>38</v>
      </c>
      <c r="J10" s="74">
        <v>11</v>
      </c>
      <c r="K10" s="57">
        <v>32</v>
      </c>
      <c r="L10" s="75">
        <v>9</v>
      </c>
      <c r="M10" s="60">
        <v>36</v>
      </c>
      <c r="N10" s="232">
        <v>3</v>
      </c>
      <c r="O10" s="117">
        <v>50</v>
      </c>
      <c r="P10" s="232">
        <v>3</v>
      </c>
      <c r="Q10" s="117">
        <v>50</v>
      </c>
      <c r="R10" s="156">
        <f t="shared" si="0"/>
        <v>238</v>
      </c>
      <c r="S10" s="8">
        <f t="shared" si="1"/>
        <v>206</v>
      </c>
    </row>
    <row r="11" spans="1:19" ht="12.75">
      <c r="A11" s="3">
        <f t="shared" si="2"/>
        <v>8</v>
      </c>
      <c r="B11" s="66" t="s">
        <v>96</v>
      </c>
      <c r="C11" s="149">
        <v>1995</v>
      </c>
      <c r="D11" s="24">
        <v>23</v>
      </c>
      <c r="E11" s="73">
        <v>3</v>
      </c>
      <c r="F11" s="57">
        <v>50</v>
      </c>
      <c r="G11" s="18">
        <v>21</v>
      </c>
      <c r="H11" s="73">
        <v>3</v>
      </c>
      <c r="I11" s="60">
        <v>50</v>
      </c>
      <c r="J11" s="74">
        <v>3</v>
      </c>
      <c r="K11" s="57">
        <v>50</v>
      </c>
      <c r="L11" s="75">
        <v>5</v>
      </c>
      <c r="M11" s="60">
        <v>44</v>
      </c>
      <c r="N11" s="110"/>
      <c r="O11" s="186">
        <v>0</v>
      </c>
      <c r="P11" s="110"/>
      <c r="Q11" s="186">
        <v>0</v>
      </c>
      <c r="R11" s="156">
        <f t="shared" si="0"/>
        <v>194</v>
      </c>
      <c r="S11" s="8">
        <f t="shared" si="1"/>
        <v>194</v>
      </c>
    </row>
    <row r="12" spans="1:19" ht="12.75">
      <c r="A12" s="3">
        <f t="shared" si="2"/>
        <v>9</v>
      </c>
      <c r="B12" s="66" t="s">
        <v>2</v>
      </c>
      <c r="C12" s="149">
        <v>1992</v>
      </c>
      <c r="D12" s="3">
        <v>41</v>
      </c>
      <c r="E12" s="73">
        <v>9</v>
      </c>
      <c r="F12" s="57">
        <v>36</v>
      </c>
      <c r="G12" s="18">
        <v>30</v>
      </c>
      <c r="H12" s="73">
        <v>6</v>
      </c>
      <c r="I12" s="60">
        <v>42</v>
      </c>
      <c r="J12" s="74">
        <v>8</v>
      </c>
      <c r="K12" s="57">
        <v>38</v>
      </c>
      <c r="L12" s="75">
        <v>8</v>
      </c>
      <c r="M12" s="60">
        <v>38</v>
      </c>
      <c r="N12" s="116">
        <v>9</v>
      </c>
      <c r="O12" s="117">
        <v>36</v>
      </c>
      <c r="P12" s="116">
        <v>17</v>
      </c>
      <c r="Q12" s="117">
        <v>26</v>
      </c>
      <c r="R12" s="156">
        <f t="shared" si="0"/>
        <v>216</v>
      </c>
      <c r="S12" s="8">
        <f t="shared" si="1"/>
        <v>190</v>
      </c>
    </row>
    <row r="13" spans="1:19" ht="12.75">
      <c r="A13" s="3">
        <f t="shared" si="2"/>
        <v>10</v>
      </c>
      <c r="B13" s="66" t="s">
        <v>60</v>
      </c>
      <c r="C13" s="149">
        <v>1996</v>
      </c>
      <c r="D13" s="3">
        <v>31</v>
      </c>
      <c r="E13" s="73">
        <v>5</v>
      </c>
      <c r="F13" s="57">
        <v>44</v>
      </c>
      <c r="G13" s="18">
        <v>42</v>
      </c>
      <c r="H13" s="73">
        <v>11</v>
      </c>
      <c r="I13" s="60">
        <v>32</v>
      </c>
      <c r="J13" s="74">
        <v>10</v>
      </c>
      <c r="K13" s="57">
        <v>34</v>
      </c>
      <c r="L13" s="75">
        <v>11</v>
      </c>
      <c r="M13" s="60">
        <v>32</v>
      </c>
      <c r="N13" s="116">
        <v>13</v>
      </c>
      <c r="O13" s="117">
        <v>30</v>
      </c>
      <c r="P13" s="116">
        <v>7</v>
      </c>
      <c r="Q13" s="117">
        <v>40</v>
      </c>
      <c r="R13" s="156">
        <f t="shared" si="0"/>
        <v>212</v>
      </c>
      <c r="S13" s="8">
        <f t="shared" si="1"/>
        <v>182</v>
      </c>
    </row>
    <row r="14" spans="1:19" ht="12.75">
      <c r="A14" s="3">
        <f t="shared" si="2"/>
        <v>11</v>
      </c>
      <c r="B14" s="66" t="s">
        <v>58</v>
      </c>
      <c r="C14" s="149">
        <v>1993</v>
      </c>
      <c r="D14" s="3">
        <v>48</v>
      </c>
      <c r="E14" s="73">
        <v>13</v>
      </c>
      <c r="F14" s="57">
        <v>30</v>
      </c>
      <c r="G14" s="18">
        <v>40</v>
      </c>
      <c r="H14" s="73">
        <v>9</v>
      </c>
      <c r="I14" s="60">
        <v>36</v>
      </c>
      <c r="J14" s="74">
        <v>9</v>
      </c>
      <c r="K14" s="57">
        <v>36</v>
      </c>
      <c r="L14" s="75">
        <v>10</v>
      </c>
      <c r="M14" s="60">
        <v>34</v>
      </c>
      <c r="N14" s="116">
        <v>12</v>
      </c>
      <c r="O14" s="117">
        <v>31</v>
      </c>
      <c r="P14" s="116">
        <v>19</v>
      </c>
      <c r="Q14" s="117">
        <v>24</v>
      </c>
      <c r="R14" s="156">
        <f t="shared" si="0"/>
        <v>191</v>
      </c>
      <c r="S14" s="8">
        <f t="shared" si="1"/>
        <v>167</v>
      </c>
    </row>
    <row r="15" spans="1:19" ht="12.75">
      <c r="A15" s="3">
        <f t="shared" si="2"/>
        <v>12</v>
      </c>
      <c r="B15" s="359" t="s">
        <v>64</v>
      </c>
      <c r="C15" s="360">
        <v>1994</v>
      </c>
      <c r="D15" s="326">
        <v>49</v>
      </c>
      <c r="E15" s="303">
        <v>14</v>
      </c>
      <c r="F15" s="306">
        <v>29</v>
      </c>
      <c r="G15" s="343">
        <v>53</v>
      </c>
      <c r="H15" s="303">
        <v>18</v>
      </c>
      <c r="I15" s="304">
        <v>25</v>
      </c>
      <c r="J15" s="308">
        <v>16</v>
      </c>
      <c r="K15" s="306">
        <v>27</v>
      </c>
      <c r="L15" s="307">
        <v>15</v>
      </c>
      <c r="M15" s="304">
        <v>28</v>
      </c>
      <c r="N15" s="116">
        <v>10</v>
      </c>
      <c r="O15" s="117">
        <v>34</v>
      </c>
      <c r="P15" s="116">
        <v>8</v>
      </c>
      <c r="Q15" s="117">
        <v>38</v>
      </c>
      <c r="R15" s="296">
        <f t="shared" si="0"/>
        <v>181</v>
      </c>
      <c r="S15" s="297">
        <f t="shared" si="1"/>
        <v>156</v>
      </c>
    </row>
    <row r="16" spans="1:19" ht="12.75">
      <c r="A16" s="3">
        <f t="shared" si="2"/>
        <v>13</v>
      </c>
      <c r="B16" s="359" t="s">
        <v>62</v>
      </c>
      <c r="C16" s="360">
        <v>1996</v>
      </c>
      <c r="D16" s="326">
        <v>58</v>
      </c>
      <c r="E16" s="303">
        <v>20</v>
      </c>
      <c r="F16" s="306">
        <v>23</v>
      </c>
      <c r="G16" s="343">
        <v>41</v>
      </c>
      <c r="H16" s="303">
        <v>10</v>
      </c>
      <c r="I16" s="304">
        <v>34</v>
      </c>
      <c r="J16" s="308">
        <v>22</v>
      </c>
      <c r="K16" s="306">
        <v>21</v>
      </c>
      <c r="L16" s="307">
        <v>14</v>
      </c>
      <c r="M16" s="304">
        <v>29</v>
      </c>
      <c r="N16" s="116">
        <v>11</v>
      </c>
      <c r="O16" s="117">
        <v>32</v>
      </c>
      <c r="P16" s="116">
        <v>11</v>
      </c>
      <c r="Q16" s="117">
        <v>32</v>
      </c>
      <c r="R16" s="296">
        <f t="shared" si="0"/>
        <v>171</v>
      </c>
      <c r="S16" s="297">
        <f t="shared" si="1"/>
        <v>150</v>
      </c>
    </row>
    <row r="17" spans="1:19" ht="12.75">
      <c r="A17" s="3">
        <f t="shared" si="2"/>
        <v>14</v>
      </c>
      <c r="B17" s="359" t="s">
        <v>61</v>
      </c>
      <c r="C17" s="360">
        <v>1996</v>
      </c>
      <c r="D17" s="326">
        <v>47</v>
      </c>
      <c r="E17" s="303">
        <v>12</v>
      </c>
      <c r="F17" s="306">
        <v>31</v>
      </c>
      <c r="G17" s="343">
        <v>44</v>
      </c>
      <c r="H17" s="303">
        <v>13</v>
      </c>
      <c r="I17" s="304">
        <v>30</v>
      </c>
      <c r="J17" s="308">
        <v>15</v>
      </c>
      <c r="K17" s="306">
        <v>28</v>
      </c>
      <c r="L17" s="307">
        <v>13</v>
      </c>
      <c r="M17" s="304">
        <v>30</v>
      </c>
      <c r="N17" s="116">
        <v>17</v>
      </c>
      <c r="O17" s="117">
        <v>26</v>
      </c>
      <c r="P17" s="116">
        <v>12</v>
      </c>
      <c r="Q17" s="117">
        <v>31</v>
      </c>
      <c r="R17" s="296">
        <f t="shared" si="0"/>
        <v>176</v>
      </c>
      <c r="S17" s="297">
        <f t="shared" si="1"/>
        <v>150</v>
      </c>
    </row>
    <row r="18" spans="1:19" ht="12.75">
      <c r="A18" s="3">
        <f t="shared" si="2"/>
        <v>15</v>
      </c>
      <c r="B18" s="359" t="s">
        <v>56</v>
      </c>
      <c r="C18" s="360">
        <v>1997</v>
      </c>
      <c r="D18" s="138">
        <v>54</v>
      </c>
      <c r="E18" s="303">
        <v>17</v>
      </c>
      <c r="F18" s="306">
        <v>26</v>
      </c>
      <c r="G18" s="343">
        <v>49</v>
      </c>
      <c r="H18" s="303">
        <v>16</v>
      </c>
      <c r="I18" s="304">
        <v>27</v>
      </c>
      <c r="J18" s="308">
        <v>12</v>
      </c>
      <c r="K18" s="306">
        <v>31</v>
      </c>
      <c r="L18" s="307">
        <v>20</v>
      </c>
      <c r="M18" s="304">
        <v>23</v>
      </c>
      <c r="N18" s="116">
        <v>18</v>
      </c>
      <c r="O18" s="117">
        <v>25</v>
      </c>
      <c r="P18" s="116">
        <v>10</v>
      </c>
      <c r="Q18" s="117">
        <v>34</v>
      </c>
      <c r="R18" s="296">
        <f t="shared" si="0"/>
        <v>166</v>
      </c>
      <c r="S18" s="297">
        <f t="shared" si="1"/>
        <v>143</v>
      </c>
    </row>
    <row r="19" spans="1:19" ht="15.75" customHeight="1">
      <c r="A19" s="3">
        <f t="shared" si="2"/>
        <v>16</v>
      </c>
      <c r="B19" s="359" t="s">
        <v>55</v>
      </c>
      <c r="C19" s="360">
        <v>1998</v>
      </c>
      <c r="D19" s="138">
        <v>55</v>
      </c>
      <c r="E19" s="303">
        <v>18</v>
      </c>
      <c r="F19" s="306">
        <v>25</v>
      </c>
      <c r="G19" s="344">
        <v>59</v>
      </c>
      <c r="H19" s="303">
        <v>20</v>
      </c>
      <c r="I19" s="304">
        <v>23</v>
      </c>
      <c r="J19" s="308">
        <v>18</v>
      </c>
      <c r="K19" s="306">
        <v>25</v>
      </c>
      <c r="L19" s="307">
        <v>24</v>
      </c>
      <c r="M19" s="304">
        <v>17</v>
      </c>
      <c r="N19" s="116">
        <v>14</v>
      </c>
      <c r="O19" s="117">
        <v>29</v>
      </c>
      <c r="P19" s="116">
        <v>13</v>
      </c>
      <c r="Q19" s="117">
        <v>30</v>
      </c>
      <c r="R19" s="296">
        <f t="shared" si="0"/>
        <v>149</v>
      </c>
      <c r="S19" s="297">
        <f t="shared" si="1"/>
        <v>132</v>
      </c>
    </row>
    <row r="20" spans="1:19" ht="15.75" customHeight="1">
      <c r="A20" s="3">
        <f t="shared" si="2"/>
        <v>17</v>
      </c>
      <c r="B20" s="359" t="s">
        <v>57</v>
      </c>
      <c r="C20" s="360">
        <v>1998</v>
      </c>
      <c r="D20" s="138">
        <v>51</v>
      </c>
      <c r="E20" s="303">
        <v>15</v>
      </c>
      <c r="F20" s="306">
        <v>28</v>
      </c>
      <c r="G20" s="343">
        <v>46</v>
      </c>
      <c r="H20" s="303">
        <v>14</v>
      </c>
      <c r="I20" s="304">
        <v>29</v>
      </c>
      <c r="J20" s="308">
        <v>19</v>
      </c>
      <c r="K20" s="306">
        <v>24</v>
      </c>
      <c r="L20" s="307">
        <v>16</v>
      </c>
      <c r="M20" s="304">
        <v>27</v>
      </c>
      <c r="N20" s="116">
        <v>19</v>
      </c>
      <c r="O20" s="117">
        <v>24</v>
      </c>
      <c r="P20" s="116">
        <v>20</v>
      </c>
      <c r="Q20" s="117">
        <v>23</v>
      </c>
      <c r="R20" s="296">
        <f t="shared" si="0"/>
        <v>155</v>
      </c>
      <c r="S20" s="297">
        <f t="shared" si="1"/>
        <v>132</v>
      </c>
    </row>
    <row r="21" spans="1:19" ht="12.75">
      <c r="A21" s="3">
        <f t="shared" si="2"/>
        <v>18</v>
      </c>
      <c r="B21" s="359" t="s">
        <v>141</v>
      </c>
      <c r="C21" s="360">
        <v>2000</v>
      </c>
      <c r="D21" s="138">
        <v>52</v>
      </c>
      <c r="E21" s="303">
        <v>16</v>
      </c>
      <c r="F21" s="306">
        <v>27</v>
      </c>
      <c r="G21" s="344">
        <v>56</v>
      </c>
      <c r="H21" s="303">
        <v>19</v>
      </c>
      <c r="I21" s="304">
        <v>24</v>
      </c>
      <c r="J21" s="308">
        <v>20</v>
      </c>
      <c r="K21" s="306">
        <v>23</v>
      </c>
      <c r="L21" s="307">
        <v>18</v>
      </c>
      <c r="M21" s="304">
        <v>25</v>
      </c>
      <c r="N21" s="116">
        <v>16</v>
      </c>
      <c r="O21" s="117">
        <v>27</v>
      </c>
      <c r="P21" s="116">
        <v>18</v>
      </c>
      <c r="Q21" s="117">
        <v>25</v>
      </c>
      <c r="R21" s="296">
        <f t="shared" si="0"/>
        <v>151</v>
      </c>
      <c r="S21" s="297">
        <f t="shared" si="1"/>
        <v>128</v>
      </c>
    </row>
    <row r="22" spans="1:19" ht="12.75">
      <c r="A22" s="3">
        <f t="shared" si="2"/>
        <v>19</v>
      </c>
      <c r="B22" s="359" t="s">
        <v>105</v>
      </c>
      <c r="C22" s="360">
        <v>1992</v>
      </c>
      <c r="D22" s="82"/>
      <c r="E22" s="83"/>
      <c r="F22" s="202">
        <v>0</v>
      </c>
      <c r="G22" s="84"/>
      <c r="H22" s="83"/>
      <c r="I22" s="203">
        <v>0</v>
      </c>
      <c r="J22" s="308">
        <v>17</v>
      </c>
      <c r="K22" s="306">
        <v>26</v>
      </c>
      <c r="L22" s="307">
        <v>17</v>
      </c>
      <c r="M22" s="304">
        <v>26</v>
      </c>
      <c r="N22" s="116">
        <v>15</v>
      </c>
      <c r="O22" s="117">
        <v>28</v>
      </c>
      <c r="P22" s="116">
        <v>22</v>
      </c>
      <c r="Q22" s="117">
        <v>21</v>
      </c>
      <c r="R22" s="296">
        <f t="shared" si="0"/>
        <v>101</v>
      </c>
      <c r="S22" s="297">
        <f t="shared" si="1"/>
        <v>101</v>
      </c>
    </row>
    <row r="23" spans="1:19" ht="12.75">
      <c r="A23" s="3">
        <f t="shared" si="2"/>
        <v>20</v>
      </c>
      <c r="B23" s="359" t="s">
        <v>54</v>
      </c>
      <c r="C23" s="360">
        <v>1997</v>
      </c>
      <c r="D23" s="138">
        <v>56</v>
      </c>
      <c r="E23" s="303">
        <v>19</v>
      </c>
      <c r="F23" s="306">
        <v>24</v>
      </c>
      <c r="G23" s="344">
        <v>50</v>
      </c>
      <c r="H23" s="303">
        <v>17</v>
      </c>
      <c r="I23" s="304">
        <v>26</v>
      </c>
      <c r="J23" s="42"/>
      <c r="K23" s="111">
        <v>0</v>
      </c>
      <c r="L23" s="154"/>
      <c r="M23" s="114">
        <v>0</v>
      </c>
      <c r="N23" s="119">
        <v>23</v>
      </c>
      <c r="O23" s="120">
        <v>19</v>
      </c>
      <c r="P23" s="116">
        <v>14</v>
      </c>
      <c r="Q23" s="117">
        <v>29</v>
      </c>
      <c r="R23" s="296">
        <f t="shared" si="0"/>
        <v>98</v>
      </c>
      <c r="S23" s="297">
        <f t="shared" si="1"/>
        <v>98</v>
      </c>
    </row>
    <row r="24" spans="1:19" ht="12.75">
      <c r="A24" s="3">
        <f t="shared" si="2"/>
        <v>21</v>
      </c>
      <c r="B24" s="359" t="s">
        <v>107</v>
      </c>
      <c r="C24" s="360">
        <v>1998</v>
      </c>
      <c r="D24" s="82"/>
      <c r="E24" s="83"/>
      <c r="F24" s="202">
        <v>0</v>
      </c>
      <c r="G24" s="84"/>
      <c r="H24" s="83"/>
      <c r="I24" s="203">
        <v>0</v>
      </c>
      <c r="J24" s="308">
        <v>23</v>
      </c>
      <c r="K24" s="306">
        <v>19</v>
      </c>
      <c r="L24" s="307">
        <v>26</v>
      </c>
      <c r="M24" s="304">
        <v>13</v>
      </c>
      <c r="N24" s="116">
        <v>20</v>
      </c>
      <c r="O24" s="117">
        <v>23</v>
      </c>
      <c r="P24" s="116">
        <v>15</v>
      </c>
      <c r="Q24" s="117">
        <v>28</v>
      </c>
      <c r="R24" s="296">
        <f t="shared" si="0"/>
        <v>83</v>
      </c>
      <c r="S24" s="297">
        <f t="shared" si="1"/>
        <v>83</v>
      </c>
    </row>
    <row r="25" spans="1:19" ht="12.75">
      <c r="A25" s="3">
        <f t="shared" si="2"/>
        <v>22</v>
      </c>
      <c r="B25" s="359" t="s">
        <v>110</v>
      </c>
      <c r="C25" s="360">
        <v>1997</v>
      </c>
      <c r="D25" s="82"/>
      <c r="E25" s="83"/>
      <c r="F25" s="202">
        <v>0</v>
      </c>
      <c r="G25" s="84"/>
      <c r="H25" s="83"/>
      <c r="I25" s="203">
        <v>0</v>
      </c>
      <c r="J25" s="308">
        <v>27</v>
      </c>
      <c r="K25" s="306">
        <v>11</v>
      </c>
      <c r="L25" s="307">
        <v>23</v>
      </c>
      <c r="M25" s="304">
        <v>19</v>
      </c>
      <c r="N25" s="116">
        <v>21</v>
      </c>
      <c r="O25" s="117">
        <v>22</v>
      </c>
      <c r="P25" s="116">
        <v>23</v>
      </c>
      <c r="Q25" s="117">
        <v>19</v>
      </c>
      <c r="R25" s="296">
        <f t="shared" si="0"/>
        <v>71</v>
      </c>
      <c r="S25" s="297">
        <f t="shared" si="1"/>
        <v>71</v>
      </c>
    </row>
    <row r="26" spans="1:19" ht="12.75">
      <c r="A26" s="3">
        <f t="shared" si="2"/>
        <v>23</v>
      </c>
      <c r="B26" s="359" t="s">
        <v>109</v>
      </c>
      <c r="C26" s="360">
        <v>1998</v>
      </c>
      <c r="D26" s="82"/>
      <c r="E26" s="83"/>
      <c r="F26" s="202">
        <v>0</v>
      </c>
      <c r="G26" s="84"/>
      <c r="H26" s="83"/>
      <c r="I26" s="203">
        <v>0</v>
      </c>
      <c r="J26" s="308">
        <v>26</v>
      </c>
      <c r="K26" s="306">
        <v>13</v>
      </c>
      <c r="L26" s="307">
        <v>21</v>
      </c>
      <c r="M26" s="304">
        <v>22</v>
      </c>
      <c r="N26" s="116">
        <v>25</v>
      </c>
      <c r="O26" s="117">
        <v>15</v>
      </c>
      <c r="P26" s="116">
        <v>25</v>
      </c>
      <c r="Q26" s="117">
        <v>15</v>
      </c>
      <c r="R26" s="296">
        <f t="shared" si="0"/>
        <v>65</v>
      </c>
      <c r="S26" s="297">
        <f t="shared" si="1"/>
        <v>65</v>
      </c>
    </row>
    <row r="27" spans="1:19" ht="12.75">
      <c r="A27" s="3">
        <f t="shared" si="2"/>
        <v>24</v>
      </c>
      <c r="B27" s="359" t="s">
        <v>29</v>
      </c>
      <c r="C27" s="360">
        <v>1993</v>
      </c>
      <c r="D27" s="326">
        <v>44</v>
      </c>
      <c r="E27" s="303">
        <v>10</v>
      </c>
      <c r="F27" s="306">
        <v>34</v>
      </c>
      <c r="G27" s="343">
        <v>43</v>
      </c>
      <c r="H27" s="303">
        <v>12</v>
      </c>
      <c r="I27" s="304">
        <v>31</v>
      </c>
      <c r="J27" s="42"/>
      <c r="K27" s="186">
        <v>0</v>
      </c>
      <c r="L27" s="154"/>
      <c r="M27" s="190">
        <v>0</v>
      </c>
      <c r="N27" s="118"/>
      <c r="O27" s="206">
        <v>0</v>
      </c>
      <c r="P27" s="110"/>
      <c r="Q27" s="186">
        <v>0</v>
      </c>
      <c r="R27" s="296">
        <f t="shared" si="0"/>
        <v>65</v>
      </c>
      <c r="S27" s="297">
        <f t="shared" si="1"/>
        <v>65</v>
      </c>
    </row>
    <row r="28" spans="1:19" ht="12.75">
      <c r="A28" s="3">
        <f t="shared" si="2"/>
        <v>25</v>
      </c>
      <c r="B28" s="359" t="s">
        <v>106</v>
      </c>
      <c r="C28" s="360">
        <v>1997</v>
      </c>
      <c r="D28" s="82"/>
      <c r="E28" s="83"/>
      <c r="F28" s="202">
        <v>0</v>
      </c>
      <c r="G28" s="84"/>
      <c r="H28" s="83"/>
      <c r="I28" s="203">
        <v>0</v>
      </c>
      <c r="J28" s="308">
        <v>21</v>
      </c>
      <c r="K28" s="306">
        <v>22</v>
      </c>
      <c r="L28" s="307">
        <v>25</v>
      </c>
      <c r="M28" s="304">
        <v>15</v>
      </c>
      <c r="N28" s="116">
        <v>22</v>
      </c>
      <c r="O28" s="117">
        <v>21</v>
      </c>
      <c r="P28" s="110"/>
      <c r="Q28" s="186">
        <v>0</v>
      </c>
      <c r="R28" s="296">
        <f t="shared" si="0"/>
        <v>58</v>
      </c>
      <c r="S28" s="297">
        <f t="shared" si="1"/>
        <v>58</v>
      </c>
    </row>
    <row r="29" spans="1:19" ht="12.75">
      <c r="A29" s="3">
        <f t="shared" si="2"/>
        <v>26</v>
      </c>
      <c r="B29" s="66" t="s">
        <v>104</v>
      </c>
      <c r="C29" s="149">
        <v>1999</v>
      </c>
      <c r="D29" s="82"/>
      <c r="E29" s="83"/>
      <c r="F29" s="202">
        <v>0</v>
      </c>
      <c r="G29" s="84"/>
      <c r="H29" s="83"/>
      <c r="I29" s="203">
        <v>0</v>
      </c>
      <c r="J29" s="74">
        <v>13</v>
      </c>
      <c r="K29" s="57">
        <v>30</v>
      </c>
      <c r="L29" s="75">
        <v>19</v>
      </c>
      <c r="M29" s="60">
        <v>24</v>
      </c>
      <c r="N29" s="110"/>
      <c r="O29" s="186">
        <v>0</v>
      </c>
      <c r="P29" s="110"/>
      <c r="Q29" s="186">
        <v>0</v>
      </c>
      <c r="R29" s="156">
        <f t="shared" si="0"/>
        <v>54</v>
      </c>
      <c r="S29" s="8">
        <f t="shared" si="1"/>
        <v>54</v>
      </c>
    </row>
    <row r="30" spans="1:19" ht="12.75">
      <c r="A30" s="3">
        <f t="shared" si="2"/>
        <v>27</v>
      </c>
      <c r="B30" s="121" t="s">
        <v>165</v>
      </c>
      <c r="C30" s="152">
        <v>1998</v>
      </c>
      <c r="D30" s="82"/>
      <c r="E30" s="83"/>
      <c r="F30" s="202">
        <v>0</v>
      </c>
      <c r="G30" s="84"/>
      <c r="H30" s="83"/>
      <c r="I30" s="203">
        <v>0</v>
      </c>
      <c r="J30" s="110"/>
      <c r="K30" s="186">
        <v>0</v>
      </c>
      <c r="L30" s="179"/>
      <c r="M30" s="186">
        <v>0</v>
      </c>
      <c r="N30" s="116">
        <v>24</v>
      </c>
      <c r="O30" s="117">
        <v>17</v>
      </c>
      <c r="P30" s="116">
        <v>21</v>
      </c>
      <c r="Q30" s="117">
        <v>22</v>
      </c>
      <c r="R30" s="156">
        <f t="shared" si="0"/>
        <v>39</v>
      </c>
      <c r="S30" s="8">
        <f t="shared" si="1"/>
        <v>39</v>
      </c>
    </row>
    <row r="31" spans="1:19" ht="12.75">
      <c r="A31" s="3">
        <f t="shared" si="2"/>
        <v>28</v>
      </c>
      <c r="B31" s="67" t="s">
        <v>111</v>
      </c>
      <c r="C31" s="151">
        <v>1997</v>
      </c>
      <c r="D31" s="85"/>
      <c r="E31" s="86"/>
      <c r="F31" s="204">
        <v>0</v>
      </c>
      <c r="G31" s="87"/>
      <c r="H31" s="86"/>
      <c r="I31" s="205">
        <v>0</v>
      </c>
      <c r="J31" s="88">
        <v>28</v>
      </c>
      <c r="K31" s="72">
        <v>9</v>
      </c>
      <c r="L31" s="159">
        <v>27</v>
      </c>
      <c r="M31" s="71">
        <v>11</v>
      </c>
      <c r="N31" s="116">
        <v>28</v>
      </c>
      <c r="O31" s="117">
        <v>9</v>
      </c>
      <c r="P31" s="110"/>
      <c r="Q31" s="186">
        <v>0</v>
      </c>
      <c r="R31" s="156">
        <f t="shared" si="0"/>
        <v>29</v>
      </c>
      <c r="S31" s="8">
        <f t="shared" si="1"/>
        <v>29</v>
      </c>
    </row>
    <row r="32" spans="1:19" ht="12.75">
      <c r="A32" s="50">
        <f t="shared" si="2"/>
        <v>29</v>
      </c>
      <c r="B32" s="178" t="s">
        <v>166</v>
      </c>
      <c r="C32" s="150">
        <v>1998</v>
      </c>
      <c r="D32" s="85"/>
      <c r="E32" s="86"/>
      <c r="F32" s="202">
        <v>0</v>
      </c>
      <c r="G32" s="84"/>
      <c r="H32" s="83"/>
      <c r="I32" s="203">
        <v>0</v>
      </c>
      <c r="J32" s="112"/>
      <c r="K32" s="192">
        <v>0</v>
      </c>
      <c r="L32" s="181"/>
      <c r="M32" s="193">
        <v>0</v>
      </c>
      <c r="N32" s="116">
        <v>26</v>
      </c>
      <c r="O32" s="117">
        <v>13</v>
      </c>
      <c r="P32" s="116">
        <v>26</v>
      </c>
      <c r="Q32" s="117">
        <v>13</v>
      </c>
      <c r="R32" s="156">
        <f t="shared" si="0"/>
        <v>26</v>
      </c>
      <c r="S32" s="8">
        <f t="shared" si="1"/>
        <v>26</v>
      </c>
    </row>
    <row r="33" spans="1:19" ht="12.75">
      <c r="A33" s="3">
        <f t="shared" si="2"/>
        <v>30</v>
      </c>
      <c r="B33" s="66" t="s">
        <v>108</v>
      </c>
      <c r="C33" s="149">
        <v>1996</v>
      </c>
      <c r="D33" s="85"/>
      <c r="E33" s="86"/>
      <c r="F33" s="204">
        <v>0</v>
      </c>
      <c r="G33" s="87"/>
      <c r="H33" s="86"/>
      <c r="I33" s="205">
        <v>0</v>
      </c>
      <c r="J33" s="88">
        <v>24</v>
      </c>
      <c r="K33" s="72">
        <v>17</v>
      </c>
      <c r="L33" s="180" t="s">
        <v>137</v>
      </c>
      <c r="M33" s="182">
        <v>0</v>
      </c>
      <c r="N33" s="110"/>
      <c r="O33" s="186">
        <v>0</v>
      </c>
      <c r="P33" s="110"/>
      <c r="Q33" s="186">
        <v>0</v>
      </c>
      <c r="R33" s="156">
        <f t="shared" si="0"/>
        <v>17</v>
      </c>
      <c r="S33" s="8">
        <f t="shared" si="1"/>
        <v>17</v>
      </c>
    </row>
    <row r="34" spans="1:19" ht="12.75">
      <c r="A34" s="50">
        <f t="shared" si="2"/>
        <v>31</v>
      </c>
      <c r="B34" s="121" t="s">
        <v>167</v>
      </c>
      <c r="C34" s="152">
        <v>1998</v>
      </c>
      <c r="D34" s="85"/>
      <c r="E34" s="86"/>
      <c r="F34" s="204">
        <v>0</v>
      </c>
      <c r="G34" s="87"/>
      <c r="H34" s="86"/>
      <c r="I34" s="205">
        <v>0</v>
      </c>
      <c r="J34" s="112"/>
      <c r="K34" s="186">
        <v>0</v>
      </c>
      <c r="L34" s="154"/>
      <c r="M34" s="190">
        <v>0</v>
      </c>
      <c r="N34" s="116">
        <v>27</v>
      </c>
      <c r="O34" s="117">
        <v>11</v>
      </c>
      <c r="P34" s="158" t="s">
        <v>137</v>
      </c>
      <c r="Q34" s="157">
        <v>0</v>
      </c>
      <c r="R34" s="156">
        <f t="shared" si="0"/>
        <v>11</v>
      </c>
      <c r="S34" s="8">
        <f t="shared" si="1"/>
        <v>11</v>
      </c>
    </row>
    <row r="35" spans="1:19" ht="13.5" thickBot="1">
      <c r="A35" s="431">
        <f t="shared" si="2"/>
        <v>32</v>
      </c>
      <c r="B35" s="432" t="s">
        <v>168</v>
      </c>
      <c r="C35" s="433">
        <v>1997</v>
      </c>
      <c r="D35" s="434"/>
      <c r="E35" s="435"/>
      <c r="F35" s="436">
        <v>0</v>
      </c>
      <c r="G35" s="437"/>
      <c r="H35" s="435"/>
      <c r="I35" s="438">
        <v>0</v>
      </c>
      <c r="J35" s="415"/>
      <c r="K35" s="416">
        <v>0</v>
      </c>
      <c r="L35" s="439"/>
      <c r="M35" s="440">
        <v>0</v>
      </c>
      <c r="N35" s="441" t="s">
        <v>137</v>
      </c>
      <c r="O35" s="442">
        <v>0</v>
      </c>
      <c r="P35" s="415"/>
      <c r="Q35" s="416">
        <v>0</v>
      </c>
      <c r="R35" s="427">
        <f t="shared" si="0"/>
        <v>0</v>
      </c>
      <c r="S35" s="402">
        <f t="shared" si="1"/>
        <v>0</v>
      </c>
    </row>
    <row r="36" spans="1:19" ht="12.75">
      <c r="A36" s="428"/>
      <c r="B36" s="428"/>
      <c r="C36" s="429"/>
      <c r="D36" s="429"/>
      <c r="E36" s="429"/>
      <c r="F36" s="430"/>
      <c r="G36" s="429"/>
      <c r="H36" s="429"/>
      <c r="I36" s="430"/>
      <c r="J36" s="429"/>
      <c r="K36" s="430"/>
      <c r="L36" s="429"/>
      <c r="M36" s="430"/>
      <c r="N36" s="430"/>
      <c r="O36" s="430"/>
      <c r="P36" s="430"/>
      <c r="Q36" s="430"/>
      <c r="R36" s="429"/>
      <c r="S36" s="429"/>
    </row>
  </sheetData>
  <sheetProtection/>
  <mergeCells count="7">
    <mergeCell ref="D2:F2"/>
    <mergeCell ref="G2:I2"/>
    <mergeCell ref="J2:K2"/>
    <mergeCell ref="L2:M2"/>
    <mergeCell ref="A1:S1"/>
    <mergeCell ref="N2:O2"/>
    <mergeCell ref="P2:Q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="120" zoomScaleNormal="120" zoomScalePageLayoutView="0" workbookViewId="0" topLeftCell="A1">
      <selection activeCell="F17" sqref="F17"/>
    </sheetView>
  </sheetViews>
  <sheetFormatPr defaultColWidth="9.00390625" defaultRowHeight="12.75"/>
  <cols>
    <col min="1" max="1" width="7.00390625" style="0" customWidth="1"/>
    <col min="2" max="2" width="20.25390625" style="1" customWidth="1"/>
    <col min="3" max="3" width="8.375" style="1" customWidth="1"/>
    <col min="4" max="5" width="6.75390625" style="13" customWidth="1"/>
    <col min="6" max="6" width="8.125" style="7" customWidth="1"/>
    <col min="7" max="8" width="6.75390625" style="13" customWidth="1"/>
    <col min="9" max="9" width="8.00390625" style="7" customWidth="1"/>
    <col min="10" max="10" width="6.75390625" style="13" customWidth="1"/>
    <col min="11" max="11" width="9.00390625" style="7" customWidth="1"/>
    <col min="12" max="12" width="6.75390625" style="13" customWidth="1"/>
    <col min="13" max="13" width="8.75390625" style="7" customWidth="1"/>
    <col min="14" max="14" width="6.75390625" style="7" customWidth="1"/>
    <col min="15" max="17" width="8.75390625" style="7" customWidth="1"/>
    <col min="18" max="18" width="9.875" style="0" customWidth="1"/>
    <col min="19" max="19" width="11.00390625" style="7" customWidth="1"/>
  </cols>
  <sheetData>
    <row r="1" spans="1:19" s="2" customFormat="1" ht="21.75" customHeight="1" thickBot="1">
      <c r="A1" s="280" t="s">
        <v>229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74"/>
    </row>
    <row r="2" spans="1:19" ht="39" customHeight="1" thickBot="1">
      <c r="A2" s="5"/>
      <c r="B2" s="4"/>
      <c r="C2" s="4"/>
      <c r="D2" s="268" t="s">
        <v>31</v>
      </c>
      <c r="E2" s="270"/>
      <c r="F2" s="269"/>
      <c r="G2" s="270" t="s">
        <v>32</v>
      </c>
      <c r="H2" s="270"/>
      <c r="I2" s="271"/>
      <c r="J2" s="268" t="s">
        <v>102</v>
      </c>
      <c r="K2" s="269"/>
      <c r="L2" s="270" t="s">
        <v>98</v>
      </c>
      <c r="M2" s="269"/>
      <c r="N2" s="275" t="s">
        <v>142</v>
      </c>
      <c r="O2" s="276"/>
      <c r="P2" s="275" t="s">
        <v>216</v>
      </c>
      <c r="Q2" s="276"/>
      <c r="R2" s="36"/>
      <c r="S2" s="13"/>
    </row>
    <row r="3" spans="1:19" s="13" customFormat="1" ht="39" thickBot="1">
      <c r="A3" s="211" t="s">
        <v>15</v>
      </c>
      <c r="B3" s="211" t="s">
        <v>18</v>
      </c>
      <c r="C3" s="34" t="s">
        <v>100</v>
      </c>
      <c r="D3" s="11" t="s">
        <v>95</v>
      </c>
      <c r="E3" s="11" t="s">
        <v>97</v>
      </c>
      <c r="F3" s="17" t="s">
        <v>20</v>
      </c>
      <c r="G3" s="11" t="s">
        <v>95</v>
      </c>
      <c r="H3" s="11" t="s">
        <v>97</v>
      </c>
      <c r="I3" s="37" t="s">
        <v>20</v>
      </c>
      <c r="J3" s="10" t="s">
        <v>19</v>
      </c>
      <c r="K3" s="17" t="s">
        <v>20</v>
      </c>
      <c r="L3" s="11" t="s">
        <v>19</v>
      </c>
      <c r="M3" s="37" t="s">
        <v>20</v>
      </c>
      <c r="N3" s="10" t="s">
        <v>19</v>
      </c>
      <c r="O3" s="17" t="s">
        <v>20</v>
      </c>
      <c r="P3" s="10" t="s">
        <v>19</v>
      </c>
      <c r="Q3" s="17" t="s">
        <v>20</v>
      </c>
      <c r="R3" s="108" t="s">
        <v>0</v>
      </c>
      <c r="S3" s="48" t="s">
        <v>138</v>
      </c>
    </row>
    <row r="4" spans="1:19" s="91" customFormat="1" ht="25.5" customHeight="1">
      <c r="A4" s="234">
        <v>1</v>
      </c>
      <c r="B4" s="235" t="s">
        <v>21</v>
      </c>
      <c r="C4" s="169" t="s">
        <v>22</v>
      </c>
      <c r="D4" s="170">
        <v>8</v>
      </c>
      <c r="E4" s="153">
        <v>1</v>
      </c>
      <c r="F4" s="171">
        <v>60</v>
      </c>
      <c r="G4" s="172">
        <v>10</v>
      </c>
      <c r="H4" s="153">
        <v>1</v>
      </c>
      <c r="I4" s="63">
        <v>60</v>
      </c>
      <c r="J4" s="173">
        <v>4</v>
      </c>
      <c r="K4" s="171">
        <v>45</v>
      </c>
      <c r="L4" s="135">
        <v>3</v>
      </c>
      <c r="M4" s="63">
        <v>50</v>
      </c>
      <c r="N4" s="238">
        <v>2</v>
      </c>
      <c r="O4" s="63">
        <v>55</v>
      </c>
      <c r="P4" s="238">
        <v>1</v>
      </c>
      <c r="Q4" s="63">
        <v>60</v>
      </c>
      <c r="R4" s="230">
        <f aca="true" t="shared" si="0" ref="R4:R29">SUM(F4,I4,K4,M4,O4,Q4)</f>
        <v>330</v>
      </c>
      <c r="S4" s="221">
        <f aca="true" t="shared" si="1" ref="S4:S29">R4-MIN(F4,I4,K4,M4,O4,Q4)</f>
        <v>285</v>
      </c>
    </row>
    <row r="5" spans="1:19" s="91" customFormat="1" ht="25.5" customHeight="1">
      <c r="A5" s="236">
        <v>2</v>
      </c>
      <c r="B5" s="237" t="s">
        <v>23</v>
      </c>
      <c r="C5" s="41" t="s">
        <v>24</v>
      </c>
      <c r="D5" s="38">
        <v>13</v>
      </c>
      <c r="E5" s="73">
        <v>3</v>
      </c>
      <c r="F5" s="60">
        <v>50</v>
      </c>
      <c r="G5" s="39">
        <v>14</v>
      </c>
      <c r="H5" s="73">
        <v>4</v>
      </c>
      <c r="I5" s="57">
        <v>45</v>
      </c>
      <c r="J5" s="75">
        <v>1</v>
      </c>
      <c r="K5" s="60">
        <v>60</v>
      </c>
      <c r="L5" s="74">
        <v>2</v>
      </c>
      <c r="M5" s="57">
        <v>55</v>
      </c>
      <c r="N5" s="225">
        <v>4</v>
      </c>
      <c r="O5" s="57">
        <v>45</v>
      </c>
      <c r="P5" s="225">
        <v>3</v>
      </c>
      <c r="Q5" s="57">
        <v>50</v>
      </c>
      <c r="R5" s="231">
        <f t="shared" si="0"/>
        <v>305</v>
      </c>
      <c r="S5" s="223">
        <f t="shared" si="1"/>
        <v>260</v>
      </c>
    </row>
    <row r="6" spans="1:19" s="91" customFormat="1" ht="25.5" customHeight="1">
      <c r="A6" s="236">
        <v>3</v>
      </c>
      <c r="B6" s="283" t="s">
        <v>12</v>
      </c>
      <c r="C6" s="284" t="s">
        <v>140</v>
      </c>
      <c r="D6" s="285">
        <v>15</v>
      </c>
      <c r="E6" s="286">
        <v>4</v>
      </c>
      <c r="F6" s="287">
        <v>45</v>
      </c>
      <c r="G6" s="288">
        <v>13</v>
      </c>
      <c r="H6" s="286">
        <v>3</v>
      </c>
      <c r="I6" s="289">
        <v>50</v>
      </c>
      <c r="J6" s="285">
        <v>2</v>
      </c>
      <c r="K6" s="287">
        <v>55</v>
      </c>
      <c r="L6" s="288">
        <v>5</v>
      </c>
      <c r="M6" s="289">
        <v>42</v>
      </c>
      <c r="N6" s="290">
        <v>5</v>
      </c>
      <c r="O6" s="289">
        <v>42</v>
      </c>
      <c r="P6" s="290">
        <v>5</v>
      </c>
      <c r="Q6" s="289">
        <v>42</v>
      </c>
      <c r="R6" s="291">
        <f t="shared" si="0"/>
        <v>276</v>
      </c>
      <c r="S6" s="292">
        <f t="shared" si="1"/>
        <v>234</v>
      </c>
    </row>
    <row r="7" spans="1:19" s="91" customFormat="1" ht="25.5" customHeight="1">
      <c r="A7" s="212">
        <f aca="true" t="shared" si="2" ref="A7:A29">A6+1</f>
        <v>4</v>
      </c>
      <c r="B7" s="293" t="s">
        <v>16</v>
      </c>
      <c r="C7" s="294" t="s">
        <v>14</v>
      </c>
      <c r="D7" s="295">
        <v>16</v>
      </c>
      <c r="E7" s="286">
        <v>5</v>
      </c>
      <c r="F7" s="287">
        <v>42</v>
      </c>
      <c r="G7" s="288">
        <v>15</v>
      </c>
      <c r="H7" s="286">
        <v>5</v>
      </c>
      <c r="I7" s="289">
        <v>42</v>
      </c>
      <c r="J7" s="285">
        <v>12</v>
      </c>
      <c r="K7" s="287">
        <v>21</v>
      </c>
      <c r="L7" s="288">
        <v>4</v>
      </c>
      <c r="M7" s="289">
        <v>45</v>
      </c>
      <c r="N7" s="290">
        <v>6</v>
      </c>
      <c r="O7" s="289">
        <v>39</v>
      </c>
      <c r="P7" s="290">
        <v>4</v>
      </c>
      <c r="Q7" s="289">
        <v>45</v>
      </c>
      <c r="R7" s="296">
        <f t="shared" si="0"/>
        <v>234</v>
      </c>
      <c r="S7" s="297">
        <f t="shared" si="1"/>
        <v>213</v>
      </c>
    </row>
    <row r="8" spans="1:19" s="91" customFormat="1" ht="25.5" customHeight="1">
      <c r="A8" s="212">
        <f t="shared" si="2"/>
        <v>5</v>
      </c>
      <c r="B8" s="215" t="s">
        <v>11</v>
      </c>
      <c r="C8" s="41" t="s">
        <v>3</v>
      </c>
      <c r="D8" s="38">
        <v>17</v>
      </c>
      <c r="E8" s="73">
        <v>6</v>
      </c>
      <c r="F8" s="60">
        <v>39</v>
      </c>
      <c r="G8" s="39">
        <v>20</v>
      </c>
      <c r="H8" s="73">
        <v>7</v>
      </c>
      <c r="I8" s="57">
        <v>36</v>
      </c>
      <c r="J8" s="75">
        <v>10</v>
      </c>
      <c r="K8" s="60">
        <v>27</v>
      </c>
      <c r="L8" s="74">
        <v>6</v>
      </c>
      <c r="M8" s="57">
        <v>39</v>
      </c>
      <c r="N8" s="225">
        <v>3</v>
      </c>
      <c r="O8" s="57">
        <v>50</v>
      </c>
      <c r="P8" s="225">
        <v>6</v>
      </c>
      <c r="Q8" s="57">
        <v>39</v>
      </c>
      <c r="R8" s="156">
        <f t="shared" si="0"/>
        <v>230</v>
      </c>
      <c r="S8" s="8">
        <f t="shared" si="1"/>
        <v>203</v>
      </c>
    </row>
    <row r="9" spans="1:19" s="91" customFormat="1" ht="25.5" customHeight="1">
      <c r="A9" s="212">
        <f t="shared" si="2"/>
        <v>6</v>
      </c>
      <c r="B9" s="298" t="s">
        <v>13</v>
      </c>
      <c r="C9" s="284" t="s">
        <v>1</v>
      </c>
      <c r="D9" s="295">
        <v>18</v>
      </c>
      <c r="E9" s="286">
        <v>7</v>
      </c>
      <c r="F9" s="287">
        <v>36</v>
      </c>
      <c r="G9" s="288">
        <v>18</v>
      </c>
      <c r="H9" s="286">
        <v>6</v>
      </c>
      <c r="I9" s="289">
        <v>39</v>
      </c>
      <c r="J9" s="285">
        <v>5</v>
      </c>
      <c r="K9" s="287">
        <v>42</v>
      </c>
      <c r="L9" s="288">
        <v>7</v>
      </c>
      <c r="M9" s="287">
        <v>36</v>
      </c>
      <c r="N9" s="286">
        <v>7</v>
      </c>
      <c r="O9" s="299">
        <v>36</v>
      </c>
      <c r="P9" s="286">
        <v>7</v>
      </c>
      <c r="Q9" s="299">
        <v>36</v>
      </c>
      <c r="R9" s="296">
        <f t="shared" si="0"/>
        <v>225</v>
      </c>
      <c r="S9" s="297">
        <f t="shared" si="1"/>
        <v>189</v>
      </c>
    </row>
    <row r="10" spans="1:19" s="91" customFormat="1" ht="25.5" customHeight="1">
      <c r="A10" s="212">
        <f t="shared" si="2"/>
        <v>7</v>
      </c>
      <c r="B10" s="300" t="s">
        <v>30</v>
      </c>
      <c r="C10" s="301" t="s">
        <v>7</v>
      </c>
      <c r="D10" s="302">
        <v>24</v>
      </c>
      <c r="E10" s="303">
        <v>10</v>
      </c>
      <c r="F10" s="304">
        <v>27</v>
      </c>
      <c r="G10" s="305">
        <v>24</v>
      </c>
      <c r="H10" s="303">
        <v>10</v>
      </c>
      <c r="I10" s="306">
        <v>27</v>
      </c>
      <c r="J10" s="307">
        <v>6</v>
      </c>
      <c r="K10" s="304">
        <v>39</v>
      </c>
      <c r="L10" s="308">
        <v>9</v>
      </c>
      <c r="M10" s="306">
        <v>30</v>
      </c>
      <c r="N10" s="308">
        <v>8</v>
      </c>
      <c r="O10" s="306">
        <v>33</v>
      </c>
      <c r="P10" s="308">
        <v>11</v>
      </c>
      <c r="Q10" s="306">
        <v>23</v>
      </c>
      <c r="R10" s="296">
        <f t="shared" si="0"/>
        <v>179</v>
      </c>
      <c r="S10" s="297">
        <f t="shared" si="1"/>
        <v>156</v>
      </c>
    </row>
    <row r="11" spans="1:19" s="91" customFormat="1" ht="25.5" customHeight="1">
      <c r="A11" s="212">
        <f t="shared" si="2"/>
        <v>8</v>
      </c>
      <c r="B11" s="309" t="s">
        <v>6</v>
      </c>
      <c r="C11" s="301" t="s">
        <v>7</v>
      </c>
      <c r="D11" s="302">
        <v>27</v>
      </c>
      <c r="E11" s="303">
        <v>12</v>
      </c>
      <c r="F11" s="304">
        <v>21</v>
      </c>
      <c r="G11" s="305">
        <v>21</v>
      </c>
      <c r="H11" s="303">
        <v>8</v>
      </c>
      <c r="I11" s="306">
        <v>33</v>
      </c>
      <c r="J11" s="307">
        <v>9</v>
      </c>
      <c r="K11" s="304">
        <v>30</v>
      </c>
      <c r="L11" s="308">
        <v>10</v>
      </c>
      <c r="M11" s="306">
        <v>27</v>
      </c>
      <c r="N11" s="308">
        <v>10</v>
      </c>
      <c r="O11" s="306">
        <v>27</v>
      </c>
      <c r="P11" s="308">
        <v>9</v>
      </c>
      <c r="Q11" s="306">
        <v>30</v>
      </c>
      <c r="R11" s="296">
        <f t="shared" si="0"/>
        <v>168</v>
      </c>
      <c r="S11" s="297">
        <f t="shared" si="1"/>
        <v>147</v>
      </c>
    </row>
    <row r="12" spans="1:19" s="91" customFormat="1" ht="25.5" customHeight="1">
      <c r="A12" s="212">
        <f t="shared" si="2"/>
        <v>9</v>
      </c>
      <c r="B12" s="309" t="s">
        <v>25</v>
      </c>
      <c r="C12" s="310" t="s">
        <v>26</v>
      </c>
      <c r="D12" s="302">
        <v>26</v>
      </c>
      <c r="E12" s="303">
        <v>11</v>
      </c>
      <c r="F12" s="304">
        <v>23</v>
      </c>
      <c r="G12" s="305">
        <v>26</v>
      </c>
      <c r="H12" s="303">
        <v>11</v>
      </c>
      <c r="I12" s="306">
        <v>23</v>
      </c>
      <c r="J12" s="307">
        <v>7</v>
      </c>
      <c r="K12" s="304">
        <v>36</v>
      </c>
      <c r="L12" s="308">
        <v>11</v>
      </c>
      <c r="M12" s="306">
        <v>23</v>
      </c>
      <c r="N12" s="308">
        <v>16</v>
      </c>
      <c r="O12" s="306">
        <v>13</v>
      </c>
      <c r="P12" s="308">
        <v>16</v>
      </c>
      <c r="Q12" s="306">
        <v>13</v>
      </c>
      <c r="R12" s="296">
        <f t="shared" si="0"/>
        <v>131</v>
      </c>
      <c r="S12" s="297">
        <f t="shared" si="1"/>
        <v>118</v>
      </c>
    </row>
    <row r="13" spans="1:19" s="91" customFormat="1" ht="25.5" customHeight="1">
      <c r="A13" s="212">
        <f t="shared" si="2"/>
        <v>10</v>
      </c>
      <c r="B13" s="309" t="s">
        <v>9</v>
      </c>
      <c r="C13" s="311" t="s">
        <v>10</v>
      </c>
      <c r="D13" s="312">
        <v>22</v>
      </c>
      <c r="E13" s="313">
        <v>9</v>
      </c>
      <c r="F13" s="314">
        <v>30</v>
      </c>
      <c r="G13" s="315">
        <v>27</v>
      </c>
      <c r="H13" s="313">
        <v>12</v>
      </c>
      <c r="I13" s="316">
        <v>21</v>
      </c>
      <c r="J13" s="92"/>
      <c r="K13" s="207">
        <v>0</v>
      </c>
      <c r="L13" s="89"/>
      <c r="M13" s="195">
        <v>0</v>
      </c>
      <c r="N13" s="308">
        <v>13</v>
      </c>
      <c r="O13" s="306">
        <v>19</v>
      </c>
      <c r="P13" s="308">
        <v>8</v>
      </c>
      <c r="Q13" s="306">
        <v>33</v>
      </c>
      <c r="R13" s="296">
        <f t="shared" si="0"/>
        <v>103</v>
      </c>
      <c r="S13" s="297">
        <f t="shared" si="1"/>
        <v>103</v>
      </c>
    </row>
    <row r="14" spans="1:19" s="91" customFormat="1" ht="25.5" customHeight="1">
      <c r="A14" s="212">
        <f t="shared" si="2"/>
        <v>11</v>
      </c>
      <c r="B14" s="300" t="s">
        <v>17</v>
      </c>
      <c r="C14" s="301" t="s">
        <v>3</v>
      </c>
      <c r="D14" s="302">
        <v>31</v>
      </c>
      <c r="E14" s="303">
        <v>13</v>
      </c>
      <c r="F14" s="304">
        <v>19</v>
      </c>
      <c r="G14" s="305">
        <v>31</v>
      </c>
      <c r="H14" s="303">
        <v>13</v>
      </c>
      <c r="I14" s="306">
        <v>19</v>
      </c>
      <c r="J14" s="307">
        <v>11</v>
      </c>
      <c r="K14" s="304">
        <v>23</v>
      </c>
      <c r="L14" s="308">
        <v>12</v>
      </c>
      <c r="M14" s="306">
        <v>21</v>
      </c>
      <c r="N14" s="308">
        <v>17</v>
      </c>
      <c r="O14" s="306">
        <v>11</v>
      </c>
      <c r="P14" s="308">
        <v>13</v>
      </c>
      <c r="Q14" s="306">
        <v>19</v>
      </c>
      <c r="R14" s="296">
        <f t="shared" si="0"/>
        <v>112</v>
      </c>
      <c r="S14" s="297">
        <f t="shared" si="1"/>
        <v>101</v>
      </c>
    </row>
    <row r="15" spans="1:19" s="91" customFormat="1" ht="28.5" customHeight="1">
      <c r="A15" s="212">
        <f t="shared" si="2"/>
        <v>12</v>
      </c>
      <c r="B15" s="309" t="s">
        <v>4</v>
      </c>
      <c r="C15" s="310" t="s">
        <v>5</v>
      </c>
      <c r="D15" s="312">
        <v>32</v>
      </c>
      <c r="E15" s="313">
        <v>14</v>
      </c>
      <c r="F15" s="314">
        <v>17</v>
      </c>
      <c r="G15" s="315">
        <v>32</v>
      </c>
      <c r="H15" s="313">
        <v>14</v>
      </c>
      <c r="I15" s="316">
        <v>17</v>
      </c>
      <c r="J15" s="307">
        <v>13</v>
      </c>
      <c r="K15" s="304">
        <v>19</v>
      </c>
      <c r="L15" s="308">
        <v>13</v>
      </c>
      <c r="M15" s="306">
        <v>19</v>
      </c>
      <c r="N15" s="89"/>
      <c r="O15" s="195">
        <v>0</v>
      </c>
      <c r="P15" s="145"/>
      <c r="Q15" s="195">
        <v>0</v>
      </c>
      <c r="R15" s="296">
        <f t="shared" si="0"/>
        <v>72</v>
      </c>
      <c r="S15" s="297">
        <f t="shared" si="1"/>
        <v>72</v>
      </c>
    </row>
    <row r="16" spans="1:19" s="91" customFormat="1" ht="25.5">
      <c r="A16" s="213">
        <f t="shared" si="2"/>
        <v>13</v>
      </c>
      <c r="B16" s="317" t="s">
        <v>200</v>
      </c>
      <c r="C16" s="318" t="s">
        <v>219</v>
      </c>
      <c r="D16" s="93"/>
      <c r="E16" s="208"/>
      <c r="F16" s="209">
        <v>0</v>
      </c>
      <c r="G16" s="89"/>
      <c r="H16" s="210"/>
      <c r="I16" s="195">
        <v>0</v>
      </c>
      <c r="J16" s="92"/>
      <c r="K16" s="207">
        <v>0</v>
      </c>
      <c r="L16" s="89"/>
      <c r="M16" s="195">
        <v>0</v>
      </c>
      <c r="N16" s="308">
        <v>15</v>
      </c>
      <c r="O16" s="306">
        <v>15</v>
      </c>
      <c r="P16" s="308">
        <v>14</v>
      </c>
      <c r="Q16" s="306">
        <v>17</v>
      </c>
      <c r="R16" s="296">
        <f t="shared" si="0"/>
        <v>32</v>
      </c>
      <c r="S16" s="297">
        <f t="shared" si="1"/>
        <v>32</v>
      </c>
    </row>
    <row r="17" spans="1:19" s="91" customFormat="1" ht="25.5" customHeight="1">
      <c r="A17" s="212">
        <f t="shared" si="2"/>
        <v>14</v>
      </c>
      <c r="B17" s="293" t="s">
        <v>204</v>
      </c>
      <c r="C17" s="319" t="s">
        <v>205</v>
      </c>
      <c r="D17" s="92"/>
      <c r="E17" s="210"/>
      <c r="F17" s="207">
        <v>0</v>
      </c>
      <c r="G17" s="89"/>
      <c r="H17" s="210"/>
      <c r="I17" s="195">
        <v>0</v>
      </c>
      <c r="J17" s="92"/>
      <c r="K17" s="207">
        <v>0</v>
      </c>
      <c r="L17" s="89"/>
      <c r="M17" s="195">
        <v>0</v>
      </c>
      <c r="N17" s="288">
        <v>12</v>
      </c>
      <c r="O17" s="289">
        <v>21</v>
      </c>
      <c r="P17" s="288">
        <v>17</v>
      </c>
      <c r="Q17" s="289">
        <v>11</v>
      </c>
      <c r="R17" s="296">
        <f t="shared" si="0"/>
        <v>32</v>
      </c>
      <c r="S17" s="297">
        <f t="shared" si="1"/>
        <v>32</v>
      </c>
    </row>
    <row r="18" spans="1:19" s="91" customFormat="1" ht="25.5" customHeight="1">
      <c r="A18" s="212">
        <f t="shared" si="2"/>
        <v>15</v>
      </c>
      <c r="B18" s="300" t="s">
        <v>201</v>
      </c>
      <c r="C18" s="320" t="s">
        <v>202</v>
      </c>
      <c r="D18" s="92"/>
      <c r="E18" s="210"/>
      <c r="F18" s="207">
        <v>0</v>
      </c>
      <c r="G18" s="89"/>
      <c r="H18" s="210"/>
      <c r="I18" s="195">
        <v>0</v>
      </c>
      <c r="J18" s="92"/>
      <c r="K18" s="207">
        <v>0</v>
      </c>
      <c r="L18" s="89"/>
      <c r="M18" s="195">
        <v>0</v>
      </c>
      <c r="N18" s="308">
        <v>11</v>
      </c>
      <c r="O18" s="306">
        <v>23</v>
      </c>
      <c r="P18" s="145"/>
      <c r="Q18" s="195">
        <v>0</v>
      </c>
      <c r="R18" s="296">
        <f t="shared" si="0"/>
        <v>23</v>
      </c>
      <c r="S18" s="297">
        <f t="shared" si="1"/>
        <v>23</v>
      </c>
    </row>
    <row r="19" spans="1:19" s="91" customFormat="1" ht="25.5">
      <c r="A19" s="212">
        <f t="shared" si="2"/>
        <v>16</v>
      </c>
      <c r="B19" s="300" t="s">
        <v>223</v>
      </c>
      <c r="C19" s="321" t="s">
        <v>224</v>
      </c>
      <c r="D19" s="92"/>
      <c r="E19" s="210"/>
      <c r="F19" s="207">
        <v>0</v>
      </c>
      <c r="G19" s="125"/>
      <c r="H19" s="208"/>
      <c r="I19" s="196">
        <v>0</v>
      </c>
      <c r="J19" s="93"/>
      <c r="K19" s="209">
        <v>0</v>
      </c>
      <c r="L19" s="125"/>
      <c r="M19" s="196">
        <v>0</v>
      </c>
      <c r="N19" s="89"/>
      <c r="O19" s="195">
        <v>0</v>
      </c>
      <c r="P19" s="308">
        <v>12</v>
      </c>
      <c r="Q19" s="306">
        <v>21</v>
      </c>
      <c r="R19" s="296">
        <f t="shared" si="0"/>
        <v>21</v>
      </c>
      <c r="S19" s="297">
        <f t="shared" si="1"/>
        <v>21</v>
      </c>
    </row>
    <row r="20" spans="1:19" ht="25.5">
      <c r="A20" s="212">
        <f t="shared" si="2"/>
        <v>17</v>
      </c>
      <c r="B20" s="300" t="s">
        <v>199</v>
      </c>
      <c r="C20" s="320" t="s">
        <v>218</v>
      </c>
      <c r="D20" s="93"/>
      <c r="E20" s="208"/>
      <c r="F20" s="209">
        <v>0</v>
      </c>
      <c r="G20" s="125"/>
      <c r="H20" s="208"/>
      <c r="I20" s="196">
        <v>0</v>
      </c>
      <c r="J20" s="93"/>
      <c r="K20" s="209">
        <v>0</v>
      </c>
      <c r="L20" s="125"/>
      <c r="M20" s="196">
        <v>0</v>
      </c>
      <c r="N20" s="308">
        <v>14</v>
      </c>
      <c r="O20" s="306">
        <v>17</v>
      </c>
      <c r="P20" s="145"/>
      <c r="Q20" s="195">
        <v>0</v>
      </c>
      <c r="R20" s="296">
        <f t="shared" si="0"/>
        <v>17</v>
      </c>
      <c r="S20" s="297">
        <f t="shared" si="1"/>
        <v>17</v>
      </c>
    </row>
    <row r="21" spans="1:19" ht="25.5">
      <c r="A21" s="213">
        <f t="shared" si="2"/>
        <v>18</v>
      </c>
      <c r="B21" s="293" t="s">
        <v>227</v>
      </c>
      <c r="C21" s="322" t="s">
        <v>228</v>
      </c>
      <c r="D21" s="93"/>
      <c r="E21" s="208"/>
      <c r="F21" s="209">
        <v>0</v>
      </c>
      <c r="G21" s="125"/>
      <c r="H21" s="208"/>
      <c r="I21" s="196">
        <v>0</v>
      </c>
      <c r="J21" s="93"/>
      <c r="K21" s="209">
        <v>0</v>
      </c>
      <c r="L21" s="125"/>
      <c r="M21" s="196">
        <v>0</v>
      </c>
      <c r="N21" s="89"/>
      <c r="O21" s="195">
        <v>0</v>
      </c>
      <c r="P21" s="288">
        <v>15</v>
      </c>
      <c r="Q21" s="289">
        <v>15</v>
      </c>
      <c r="R21" s="296">
        <f t="shared" si="0"/>
        <v>15</v>
      </c>
      <c r="S21" s="297">
        <f t="shared" si="1"/>
        <v>15</v>
      </c>
    </row>
    <row r="22" spans="1:19" ht="25.5">
      <c r="A22" s="213">
        <f t="shared" si="2"/>
        <v>19</v>
      </c>
      <c r="B22" s="309" t="s">
        <v>8</v>
      </c>
      <c r="C22" s="320" t="s">
        <v>7</v>
      </c>
      <c r="D22" s="312">
        <v>33</v>
      </c>
      <c r="E22" s="313">
        <v>15</v>
      </c>
      <c r="F22" s="314">
        <v>15</v>
      </c>
      <c r="G22" s="125"/>
      <c r="H22" s="208"/>
      <c r="I22" s="196">
        <v>0</v>
      </c>
      <c r="J22" s="93"/>
      <c r="K22" s="209">
        <v>0</v>
      </c>
      <c r="L22" s="125"/>
      <c r="M22" s="196">
        <v>0</v>
      </c>
      <c r="N22" s="89"/>
      <c r="O22" s="195">
        <v>0</v>
      </c>
      <c r="P22" s="145"/>
      <c r="Q22" s="195">
        <v>0</v>
      </c>
      <c r="R22" s="296">
        <f t="shared" si="0"/>
        <v>15</v>
      </c>
      <c r="S22" s="297">
        <f t="shared" si="1"/>
        <v>15</v>
      </c>
    </row>
    <row r="23" spans="1:19" ht="25.5">
      <c r="A23" s="213">
        <f t="shared" si="2"/>
        <v>20</v>
      </c>
      <c r="B23" s="300" t="s">
        <v>207</v>
      </c>
      <c r="C23" s="321" t="s">
        <v>219</v>
      </c>
      <c r="D23" s="93"/>
      <c r="E23" s="208"/>
      <c r="F23" s="209">
        <v>0</v>
      </c>
      <c r="G23" s="125"/>
      <c r="H23" s="208"/>
      <c r="I23" s="196">
        <v>0</v>
      </c>
      <c r="J23" s="93"/>
      <c r="K23" s="209">
        <v>0</v>
      </c>
      <c r="L23" s="125"/>
      <c r="M23" s="196">
        <v>0</v>
      </c>
      <c r="N23" s="308">
        <v>20</v>
      </c>
      <c r="O23" s="306">
        <v>5</v>
      </c>
      <c r="P23" s="308">
        <v>20</v>
      </c>
      <c r="Q23" s="306">
        <v>5</v>
      </c>
      <c r="R23" s="296">
        <f t="shared" si="0"/>
        <v>10</v>
      </c>
      <c r="S23" s="297">
        <f t="shared" si="1"/>
        <v>10</v>
      </c>
    </row>
    <row r="24" spans="1:19" ht="25.5">
      <c r="A24" s="213">
        <f t="shared" si="2"/>
        <v>21</v>
      </c>
      <c r="B24" s="300" t="s">
        <v>209</v>
      </c>
      <c r="C24" s="321" t="s">
        <v>222</v>
      </c>
      <c r="D24" s="93"/>
      <c r="E24" s="208"/>
      <c r="F24" s="209">
        <v>0</v>
      </c>
      <c r="G24" s="125"/>
      <c r="H24" s="208"/>
      <c r="I24" s="196">
        <v>0</v>
      </c>
      <c r="J24" s="93"/>
      <c r="K24" s="209">
        <v>0</v>
      </c>
      <c r="L24" s="125"/>
      <c r="M24" s="196">
        <v>0</v>
      </c>
      <c r="N24" s="308">
        <v>22</v>
      </c>
      <c r="O24" s="306">
        <v>0</v>
      </c>
      <c r="P24" s="308">
        <v>18</v>
      </c>
      <c r="Q24" s="306">
        <v>9</v>
      </c>
      <c r="R24" s="296">
        <f t="shared" si="0"/>
        <v>9</v>
      </c>
      <c r="S24" s="297">
        <f t="shared" si="1"/>
        <v>9</v>
      </c>
    </row>
    <row r="25" spans="1:19" ht="25.5">
      <c r="A25" s="212">
        <f t="shared" si="2"/>
        <v>22</v>
      </c>
      <c r="B25" s="293" t="s">
        <v>206</v>
      </c>
      <c r="C25" s="322" t="s">
        <v>220</v>
      </c>
      <c r="D25" s="93"/>
      <c r="E25" s="208"/>
      <c r="F25" s="209">
        <v>0</v>
      </c>
      <c r="G25" s="125"/>
      <c r="H25" s="208"/>
      <c r="I25" s="196">
        <v>0</v>
      </c>
      <c r="J25" s="93"/>
      <c r="K25" s="209">
        <v>0</v>
      </c>
      <c r="L25" s="125"/>
      <c r="M25" s="196">
        <v>0</v>
      </c>
      <c r="N25" s="288">
        <v>18</v>
      </c>
      <c r="O25" s="289">
        <v>9</v>
      </c>
      <c r="P25" s="89"/>
      <c r="Q25" s="207">
        <v>0</v>
      </c>
      <c r="R25" s="296">
        <f t="shared" si="0"/>
        <v>9</v>
      </c>
      <c r="S25" s="297">
        <f t="shared" si="1"/>
        <v>9</v>
      </c>
    </row>
    <row r="26" spans="1:19" ht="25.5">
      <c r="A26" s="212">
        <f t="shared" si="2"/>
        <v>23</v>
      </c>
      <c r="B26" s="214" t="s">
        <v>213</v>
      </c>
      <c r="C26" s="41" t="s">
        <v>214</v>
      </c>
      <c r="D26" s="92"/>
      <c r="E26" s="210"/>
      <c r="F26" s="207">
        <v>0</v>
      </c>
      <c r="G26" s="89"/>
      <c r="H26" s="210"/>
      <c r="I26" s="195">
        <v>0</v>
      </c>
      <c r="J26" s="92"/>
      <c r="K26" s="207">
        <v>0</v>
      </c>
      <c r="L26" s="89"/>
      <c r="M26" s="195">
        <v>0</v>
      </c>
      <c r="N26" s="74" t="s">
        <v>137</v>
      </c>
      <c r="O26" s="57">
        <v>0</v>
      </c>
      <c r="P26" s="74">
        <v>19</v>
      </c>
      <c r="Q26" s="57">
        <v>7</v>
      </c>
      <c r="R26" s="156">
        <f t="shared" si="0"/>
        <v>7</v>
      </c>
      <c r="S26" s="8">
        <f t="shared" si="1"/>
        <v>7</v>
      </c>
    </row>
    <row r="27" spans="1:19" ht="25.5">
      <c r="A27" s="213">
        <f t="shared" si="2"/>
        <v>24</v>
      </c>
      <c r="B27" s="216" t="s">
        <v>203</v>
      </c>
      <c r="C27" s="61" t="s">
        <v>210</v>
      </c>
      <c r="D27" s="93"/>
      <c r="E27" s="208"/>
      <c r="F27" s="209">
        <v>0</v>
      </c>
      <c r="G27" s="125"/>
      <c r="H27" s="208"/>
      <c r="I27" s="196">
        <v>0</v>
      </c>
      <c r="J27" s="93"/>
      <c r="K27" s="209">
        <v>0</v>
      </c>
      <c r="L27" s="125"/>
      <c r="M27" s="196">
        <v>0</v>
      </c>
      <c r="N27" s="74">
        <v>19</v>
      </c>
      <c r="O27" s="57">
        <v>7</v>
      </c>
      <c r="P27" s="145"/>
      <c r="Q27" s="195">
        <v>0</v>
      </c>
      <c r="R27" s="156">
        <f t="shared" si="0"/>
        <v>7</v>
      </c>
      <c r="S27" s="8">
        <f t="shared" si="1"/>
        <v>7</v>
      </c>
    </row>
    <row r="28" spans="1:19" ht="25.5">
      <c r="A28" s="213">
        <f t="shared" si="2"/>
        <v>25</v>
      </c>
      <c r="B28" s="216" t="s">
        <v>208</v>
      </c>
      <c r="C28" s="61" t="s">
        <v>221</v>
      </c>
      <c r="D28" s="93"/>
      <c r="E28" s="208"/>
      <c r="F28" s="209">
        <v>0</v>
      </c>
      <c r="G28" s="125"/>
      <c r="H28" s="208"/>
      <c r="I28" s="196">
        <v>0</v>
      </c>
      <c r="J28" s="93"/>
      <c r="K28" s="209">
        <v>0</v>
      </c>
      <c r="L28" s="125"/>
      <c r="M28" s="196">
        <v>0</v>
      </c>
      <c r="N28" s="88">
        <v>21</v>
      </c>
      <c r="O28" s="72">
        <v>2</v>
      </c>
      <c r="P28" s="145"/>
      <c r="Q28" s="195">
        <v>0</v>
      </c>
      <c r="R28" s="156">
        <f t="shared" si="0"/>
        <v>2</v>
      </c>
      <c r="S28" s="8">
        <f t="shared" si="1"/>
        <v>2</v>
      </c>
    </row>
    <row r="29" spans="1:19" ht="26.25" thickBot="1">
      <c r="A29" s="418">
        <f t="shared" si="2"/>
        <v>26</v>
      </c>
      <c r="B29" s="419" t="s">
        <v>211</v>
      </c>
      <c r="C29" s="420" t="s">
        <v>212</v>
      </c>
      <c r="D29" s="395"/>
      <c r="E29" s="421"/>
      <c r="F29" s="422">
        <v>0</v>
      </c>
      <c r="G29" s="397"/>
      <c r="H29" s="421"/>
      <c r="I29" s="423">
        <v>0</v>
      </c>
      <c r="J29" s="395"/>
      <c r="K29" s="422">
        <v>0</v>
      </c>
      <c r="L29" s="397"/>
      <c r="M29" s="423">
        <v>0</v>
      </c>
      <c r="N29" s="424" t="s">
        <v>137</v>
      </c>
      <c r="O29" s="425">
        <v>0</v>
      </c>
      <c r="P29" s="426"/>
      <c r="Q29" s="423">
        <v>0</v>
      </c>
      <c r="R29" s="427">
        <f t="shared" si="0"/>
        <v>0</v>
      </c>
      <c r="S29" s="402">
        <f t="shared" si="1"/>
        <v>0</v>
      </c>
    </row>
    <row r="30" spans="1:19" ht="12.75">
      <c r="A30" s="417"/>
      <c r="B30" s="387"/>
      <c r="C30" s="387"/>
      <c r="D30" s="36"/>
      <c r="E30" s="36"/>
      <c r="F30" s="262"/>
      <c r="G30" s="36"/>
      <c r="H30" s="36"/>
      <c r="I30" s="262"/>
      <c r="J30" s="36"/>
      <c r="K30" s="262"/>
      <c r="L30" s="36"/>
      <c r="M30" s="262"/>
      <c r="N30" s="262"/>
      <c r="O30" s="262"/>
      <c r="P30" s="262"/>
      <c r="Q30" s="262"/>
      <c r="R30" s="417"/>
      <c r="S30" s="262"/>
    </row>
  </sheetData>
  <sheetProtection/>
  <mergeCells count="7">
    <mergeCell ref="J2:K2"/>
    <mergeCell ref="L2:M2"/>
    <mergeCell ref="D2:F2"/>
    <mergeCell ref="G2:I2"/>
    <mergeCell ref="A1:S1"/>
    <mergeCell ref="N2:O2"/>
    <mergeCell ref="P2:Q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7"/>
  <sheetViews>
    <sheetView zoomScale="120" zoomScaleNormal="120" zoomScalePageLayoutView="0" workbookViewId="0" topLeftCell="A1">
      <selection activeCell="V26" sqref="V26"/>
    </sheetView>
  </sheetViews>
  <sheetFormatPr defaultColWidth="9.00390625" defaultRowHeight="12.75"/>
  <cols>
    <col min="1" max="1" width="6.625" style="1" customWidth="1"/>
    <col min="2" max="2" width="21.875" style="19" customWidth="1"/>
    <col min="3" max="3" width="7.125" style="1" customWidth="1"/>
    <col min="4" max="5" width="6.75390625" style="1" customWidth="1"/>
    <col min="6" max="6" width="7.00390625" style="6" customWidth="1"/>
    <col min="7" max="8" width="6.75390625" style="1" customWidth="1"/>
    <col min="9" max="9" width="6.125" style="6" customWidth="1"/>
    <col min="10" max="10" width="6.75390625" style="1" customWidth="1"/>
    <col min="11" max="11" width="7.625" style="6" customWidth="1"/>
    <col min="12" max="12" width="6.75390625" style="1" customWidth="1"/>
    <col min="13" max="17" width="7.125" style="6" customWidth="1"/>
    <col min="18" max="18" width="9.625" style="1" customWidth="1"/>
    <col min="19" max="19" width="11.375" style="1" customWidth="1"/>
    <col min="20" max="16384" width="9.125" style="1" customWidth="1"/>
  </cols>
  <sheetData>
    <row r="1" spans="1:19" s="14" customFormat="1" ht="21.75" customHeight="1" thickBot="1">
      <c r="A1" s="272" t="s">
        <v>217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9"/>
    </row>
    <row r="2" spans="1:19" ht="39" customHeight="1" thickBot="1">
      <c r="A2" s="5"/>
      <c r="B2" s="16"/>
      <c r="C2" s="4"/>
      <c r="D2" s="264" t="s">
        <v>31</v>
      </c>
      <c r="E2" s="265"/>
      <c r="F2" s="266"/>
      <c r="G2" s="265" t="s">
        <v>32</v>
      </c>
      <c r="H2" s="265"/>
      <c r="I2" s="267"/>
      <c r="J2" s="268" t="s">
        <v>102</v>
      </c>
      <c r="K2" s="269"/>
      <c r="L2" s="270" t="s">
        <v>98</v>
      </c>
      <c r="M2" s="269"/>
      <c r="N2" s="275" t="s">
        <v>142</v>
      </c>
      <c r="O2" s="276"/>
      <c r="P2" s="275" t="s">
        <v>216</v>
      </c>
      <c r="Q2" s="276"/>
      <c r="R2" s="36"/>
      <c r="S2" s="13"/>
    </row>
    <row r="3" spans="1:19" s="13" customFormat="1" ht="39" thickBot="1">
      <c r="A3" s="9" t="s">
        <v>15</v>
      </c>
      <c r="B3" s="33" t="s">
        <v>18</v>
      </c>
      <c r="C3" s="34" t="s">
        <v>100</v>
      </c>
      <c r="D3" s="10" t="s">
        <v>95</v>
      </c>
      <c r="E3" s="11" t="s">
        <v>97</v>
      </c>
      <c r="F3" s="17" t="s">
        <v>20</v>
      </c>
      <c r="G3" s="11" t="s">
        <v>95</v>
      </c>
      <c r="H3" s="11" t="s">
        <v>97</v>
      </c>
      <c r="I3" s="37" t="s">
        <v>20</v>
      </c>
      <c r="J3" s="10" t="s">
        <v>19</v>
      </c>
      <c r="K3" s="17" t="s">
        <v>20</v>
      </c>
      <c r="L3" s="11" t="s">
        <v>19</v>
      </c>
      <c r="M3" s="37" t="s">
        <v>20</v>
      </c>
      <c r="N3" s="10" t="s">
        <v>19</v>
      </c>
      <c r="O3" s="37" t="s">
        <v>20</v>
      </c>
      <c r="P3" s="10" t="s">
        <v>19</v>
      </c>
      <c r="Q3" s="17" t="s">
        <v>20</v>
      </c>
      <c r="R3" s="108" t="s">
        <v>0</v>
      </c>
      <c r="S3" s="48" t="s">
        <v>138</v>
      </c>
    </row>
    <row r="4" spans="1:19" s="91" customFormat="1" ht="12.75">
      <c r="A4" s="259">
        <f>1</f>
        <v>1</v>
      </c>
      <c r="B4" s="260" t="s">
        <v>53</v>
      </c>
      <c r="C4" s="95">
        <v>1990</v>
      </c>
      <c r="D4" s="163">
        <v>2</v>
      </c>
      <c r="E4" s="164">
        <v>1</v>
      </c>
      <c r="F4" s="165">
        <v>60</v>
      </c>
      <c r="G4" s="163">
        <v>5</v>
      </c>
      <c r="H4" s="164">
        <v>1</v>
      </c>
      <c r="I4" s="166">
        <v>60</v>
      </c>
      <c r="J4" s="163">
        <v>1</v>
      </c>
      <c r="K4" s="62">
        <v>60</v>
      </c>
      <c r="L4" s="163">
        <v>1</v>
      </c>
      <c r="M4" s="62">
        <v>60</v>
      </c>
      <c r="N4" s="261">
        <v>1</v>
      </c>
      <c r="O4" s="70">
        <v>60</v>
      </c>
      <c r="P4" s="261">
        <v>1</v>
      </c>
      <c r="Q4" s="62">
        <v>60</v>
      </c>
      <c r="R4" s="242">
        <f aca="true" t="shared" si="0" ref="R4:R34">SUM(F4,I4,K4,M4,O4,Q4)</f>
        <v>360</v>
      </c>
      <c r="S4" s="223">
        <f aca="true" t="shared" si="1" ref="S4:S34">R4-MIN(F4,I4,K4,M4,O4,Q4)</f>
        <v>300</v>
      </c>
    </row>
    <row r="5" spans="1:19" s="91" customFormat="1" ht="12.75">
      <c r="A5" s="259">
        <f>1+A4</f>
        <v>2</v>
      </c>
      <c r="B5" s="260" t="s">
        <v>51</v>
      </c>
      <c r="C5" s="95">
        <v>1992</v>
      </c>
      <c r="D5" s="24">
        <v>27</v>
      </c>
      <c r="E5" s="40">
        <v>3</v>
      </c>
      <c r="F5" s="58">
        <v>50</v>
      </c>
      <c r="G5" s="24">
        <v>21</v>
      </c>
      <c r="H5" s="40">
        <v>3</v>
      </c>
      <c r="I5" s="96">
        <v>50</v>
      </c>
      <c r="J5" s="39">
        <v>3</v>
      </c>
      <c r="K5" s="57">
        <v>50</v>
      </c>
      <c r="L5" s="39">
        <v>5</v>
      </c>
      <c r="M5" s="57">
        <v>43</v>
      </c>
      <c r="N5" s="116">
        <v>8</v>
      </c>
      <c r="O5" s="60">
        <v>40</v>
      </c>
      <c r="P5" s="225">
        <v>2</v>
      </c>
      <c r="Q5" s="57">
        <v>55</v>
      </c>
      <c r="R5" s="242">
        <f t="shared" si="0"/>
        <v>288</v>
      </c>
      <c r="S5" s="223">
        <f t="shared" si="1"/>
        <v>248</v>
      </c>
    </row>
    <row r="6" spans="1:19" s="91" customFormat="1" ht="12.75">
      <c r="A6" s="259">
        <f>1+A5</f>
        <v>3</v>
      </c>
      <c r="B6" s="260" t="s">
        <v>46</v>
      </c>
      <c r="C6" s="95">
        <v>1991</v>
      </c>
      <c r="D6" s="24">
        <v>46</v>
      </c>
      <c r="E6" s="40">
        <v>7</v>
      </c>
      <c r="F6" s="58">
        <v>41</v>
      </c>
      <c r="G6" s="24">
        <v>28</v>
      </c>
      <c r="H6" s="40">
        <v>4</v>
      </c>
      <c r="I6" s="96">
        <v>44</v>
      </c>
      <c r="J6" s="39">
        <v>2</v>
      </c>
      <c r="K6" s="57">
        <v>55</v>
      </c>
      <c r="L6" s="39">
        <v>3</v>
      </c>
      <c r="M6" s="57">
        <v>50</v>
      </c>
      <c r="N6" s="232">
        <v>3</v>
      </c>
      <c r="O6" s="60">
        <v>50</v>
      </c>
      <c r="P6" s="74">
        <v>7</v>
      </c>
      <c r="Q6" s="57">
        <v>41</v>
      </c>
      <c r="R6" s="242">
        <f t="shared" si="0"/>
        <v>281</v>
      </c>
      <c r="S6" s="223">
        <f t="shared" si="1"/>
        <v>240</v>
      </c>
    </row>
    <row r="7" spans="1:19" s="91" customFormat="1" ht="12.75">
      <c r="A7" s="323">
        <f aca="true" t="shared" si="2" ref="A7:A49">A6+1</f>
        <v>4</v>
      </c>
      <c r="B7" s="324" t="s">
        <v>49</v>
      </c>
      <c r="C7" s="325">
        <v>1994</v>
      </c>
      <c r="D7" s="326">
        <v>28</v>
      </c>
      <c r="E7" s="327">
        <v>4</v>
      </c>
      <c r="F7" s="59">
        <v>44</v>
      </c>
      <c r="G7" s="326">
        <v>33</v>
      </c>
      <c r="H7" s="327">
        <v>6</v>
      </c>
      <c r="I7" s="183">
        <v>42</v>
      </c>
      <c r="J7" s="305">
        <v>4</v>
      </c>
      <c r="K7" s="59">
        <v>44</v>
      </c>
      <c r="L7" s="305">
        <v>2</v>
      </c>
      <c r="M7" s="59">
        <v>55</v>
      </c>
      <c r="N7" s="232">
        <v>4</v>
      </c>
      <c r="O7" s="183">
        <v>44</v>
      </c>
      <c r="P7" s="232">
        <v>6</v>
      </c>
      <c r="Q7" s="59">
        <v>42</v>
      </c>
      <c r="R7" s="328">
        <f t="shared" si="0"/>
        <v>271</v>
      </c>
      <c r="S7" s="297">
        <f t="shared" si="1"/>
        <v>229</v>
      </c>
    </row>
    <row r="8" spans="1:19" s="91" customFormat="1" ht="12.75">
      <c r="A8" s="323">
        <f t="shared" si="2"/>
        <v>5</v>
      </c>
      <c r="B8" s="324" t="s">
        <v>52</v>
      </c>
      <c r="C8" s="325">
        <v>1993</v>
      </c>
      <c r="D8" s="326">
        <v>32</v>
      </c>
      <c r="E8" s="327">
        <v>5</v>
      </c>
      <c r="F8" s="59">
        <v>43</v>
      </c>
      <c r="G8" s="326">
        <v>32</v>
      </c>
      <c r="H8" s="327">
        <v>5</v>
      </c>
      <c r="I8" s="183">
        <v>43</v>
      </c>
      <c r="J8" s="305">
        <v>5</v>
      </c>
      <c r="K8" s="306">
        <v>43</v>
      </c>
      <c r="L8" s="305">
        <v>7</v>
      </c>
      <c r="M8" s="306">
        <v>41</v>
      </c>
      <c r="N8" s="232">
        <v>5</v>
      </c>
      <c r="O8" s="304">
        <v>43</v>
      </c>
      <c r="P8" s="329">
        <v>4</v>
      </c>
      <c r="Q8" s="306">
        <v>44</v>
      </c>
      <c r="R8" s="328">
        <f t="shared" si="0"/>
        <v>257</v>
      </c>
      <c r="S8" s="297">
        <f t="shared" si="1"/>
        <v>216</v>
      </c>
    </row>
    <row r="9" spans="1:19" s="91" customFormat="1" ht="12.75">
      <c r="A9" s="323">
        <f t="shared" si="2"/>
        <v>6</v>
      </c>
      <c r="B9" s="324" t="s">
        <v>44</v>
      </c>
      <c r="C9" s="325">
        <v>1995</v>
      </c>
      <c r="D9" s="326">
        <v>48</v>
      </c>
      <c r="E9" s="327">
        <v>8</v>
      </c>
      <c r="F9" s="59">
        <v>40</v>
      </c>
      <c r="G9" s="326">
        <v>49</v>
      </c>
      <c r="H9" s="327">
        <v>11</v>
      </c>
      <c r="I9" s="183">
        <v>34</v>
      </c>
      <c r="J9" s="305">
        <v>7</v>
      </c>
      <c r="K9" s="306">
        <v>41</v>
      </c>
      <c r="L9" s="305">
        <v>6</v>
      </c>
      <c r="M9" s="306">
        <v>42</v>
      </c>
      <c r="N9" s="116">
        <v>9</v>
      </c>
      <c r="O9" s="304">
        <v>39</v>
      </c>
      <c r="P9" s="329">
        <v>5</v>
      </c>
      <c r="Q9" s="306">
        <v>43</v>
      </c>
      <c r="R9" s="328">
        <f t="shared" si="0"/>
        <v>239</v>
      </c>
      <c r="S9" s="297">
        <f t="shared" si="1"/>
        <v>205</v>
      </c>
    </row>
    <row r="10" spans="1:19" s="91" customFormat="1" ht="12.75">
      <c r="A10" s="323">
        <f t="shared" si="2"/>
        <v>7</v>
      </c>
      <c r="B10" s="324" t="s">
        <v>47</v>
      </c>
      <c r="C10" s="325">
        <v>1993</v>
      </c>
      <c r="D10" s="326">
        <v>42</v>
      </c>
      <c r="E10" s="327">
        <v>6</v>
      </c>
      <c r="F10" s="28">
        <v>42</v>
      </c>
      <c r="G10" s="326">
        <v>42</v>
      </c>
      <c r="H10" s="327">
        <v>8</v>
      </c>
      <c r="I10" s="55">
        <v>40</v>
      </c>
      <c r="J10" s="305">
        <v>8</v>
      </c>
      <c r="K10" s="28">
        <v>40</v>
      </c>
      <c r="L10" s="305">
        <v>32</v>
      </c>
      <c r="M10" s="28">
        <v>13</v>
      </c>
      <c r="N10" s="232">
        <v>6</v>
      </c>
      <c r="O10" s="304">
        <v>42</v>
      </c>
      <c r="P10" s="308">
        <v>8</v>
      </c>
      <c r="Q10" s="306">
        <v>40</v>
      </c>
      <c r="R10" s="328">
        <f t="shared" si="0"/>
        <v>217</v>
      </c>
      <c r="S10" s="297">
        <f t="shared" si="1"/>
        <v>204</v>
      </c>
    </row>
    <row r="11" spans="1:20" s="91" customFormat="1" ht="12.75">
      <c r="A11" s="323">
        <f t="shared" si="2"/>
        <v>8</v>
      </c>
      <c r="B11" s="324" t="s">
        <v>50</v>
      </c>
      <c r="C11" s="325">
        <v>1992</v>
      </c>
      <c r="D11" s="305">
        <v>75</v>
      </c>
      <c r="E11" s="330">
        <v>19</v>
      </c>
      <c r="F11" s="59">
        <v>26</v>
      </c>
      <c r="G11" s="305">
        <v>37</v>
      </c>
      <c r="H11" s="330">
        <v>7</v>
      </c>
      <c r="I11" s="183">
        <v>41</v>
      </c>
      <c r="J11" s="305">
        <v>9</v>
      </c>
      <c r="K11" s="306">
        <v>39</v>
      </c>
      <c r="L11" s="305">
        <v>8</v>
      </c>
      <c r="M11" s="306">
        <v>40</v>
      </c>
      <c r="N11" s="116">
        <v>10</v>
      </c>
      <c r="O11" s="304">
        <v>38</v>
      </c>
      <c r="P11" s="308">
        <v>9</v>
      </c>
      <c r="Q11" s="306">
        <v>39</v>
      </c>
      <c r="R11" s="328">
        <f t="shared" si="0"/>
        <v>223</v>
      </c>
      <c r="S11" s="297">
        <f t="shared" si="1"/>
        <v>197</v>
      </c>
      <c r="T11" s="94"/>
    </row>
    <row r="12" spans="1:19" s="91" customFormat="1" ht="12.75">
      <c r="A12" s="323">
        <f t="shared" si="2"/>
        <v>9</v>
      </c>
      <c r="B12" s="324" t="s">
        <v>41</v>
      </c>
      <c r="C12" s="325">
        <v>1997</v>
      </c>
      <c r="D12" s="326">
        <v>56</v>
      </c>
      <c r="E12" s="327">
        <v>10</v>
      </c>
      <c r="F12" s="59">
        <v>38</v>
      </c>
      <c r="G12" s="326">
        <v>58</v>
      </c>
      <c r="H12" s="327">
        <v>13</v>
      </c>
      <c r="I12" s="183">
        <v>32</v>
      </c>
      <c r="J12" s="305">
        <v>12</v>
      </c>
      <c r="K12" s="306">
        <v>33</v>
      </c>
      <c r="L12" s="305">
        <v>10</v>
      </c>
      <c r="M12" s="306">
        <v>38</v>
      </c>
      <c r="N12" s="116">
        <v>18</v>
      </c>
      <c r="O12" s="161">
        <v>27</v>
      </c>
      <c r="P12" s="138">
        <v>10</v>
      </c>
      <c r="Q12" s="136">
        <v>38</v>
      </c>
      <c r="R12" s="328">
        <f t="shared" si="0"/>
        <v>206</v>
      </c>
      <c r="S12" s="297">
        <f t="shared" si="1"/>
        <v>179</v>
      </c>
    </row>
    <row r="13" spans="1:19" s="91" customFormat="1" ht="12.75">
      <c r="A13" s="323">
        <f t="shared" si="2"/>
        <v>10</v>
      </c>
      <c r="B13" s="324" t="s">
        <v>42</v>
      </c>
      <c r="C13" s="325">
        <v>1996</v>
      </c>
      <c r="D13" s="326">
        <v>63</v>
      </c>
      <c r="E13" s="327">
        <v>13</v>
      </c>
      <c r="F13" s="59">
        <v>32</v>
      </c>
      <c r="G13" s="326">
        <v>48</v>
      </c>
      <c r="H13" s="327">
        <v>10</v>
      </c>
      <c r="I13" s="183">
        <v>38</v>
      </c>
      <c r="J13" s="305">
        <v>14</v>
      </c>
      <c r="K13" s="306">
        <v>31</v>
      </c>
      <c r="L13" s="305">
        <v>11</v>
      </c>
      <c r="M13" s="306">
        <v>34</v>
      </c>
      <c r="N13" s="116">
        <v>11</v>
      </c>
      <c r="O13" s="304">
        <v>34</v>
      </c>
      <c r="P13" s="308">
        <v>18</v>
      </c>
      <c r="Q13" s="306">
        <v>27</v>
      </c>
      <c r="R13" s="328">
        <f t="shared" si="0"/>
        <v>196</v>
      </c>
      <c r="S13" s="297">
        <f t="shared" si="1"/>
        <v>169</v>
      </c>
    </row>
    <row r="14" spans="1:19" s="91" customFormat="1" ht="12.75">
      <c r="A14" s="323">
        <f t="shared" si="2"/>
        <v>11</v>
      </c>
      <c r="B14" s="324" t="s">
        <v>40</v>
      </c>
      <c r="C14" s="325">
        <v>1994</v>
      </c>
      <c r="D14" s="326">
        <v>62</v>
      </c>
      <c r="E14" s="327">
        <v>12</v>
      </c>
      <c r="F14" s="59">
        <v>33</v>
      </c>
      <c r="G14" s="326">
        <v>67</v>
      </c>
      <c r="H14" s="327">
        <v>16</v>
      </c>
      <c r="I14" s="183">
        <v>29</v>
      </c>
      <c r="J14" s="138">
        <v>16</v>
      </c>
      <c r="K14" s="59">
        <v>29</v>
      </c>
      <c r="L14" s="138">
        <v>13</v>
      </c>
      <c r="M14" s="59">
        <v>32</v>
      </c>
      <c r="N14" s="119">
        <v>17</v>
      </c>
      <c r="O14" s="183">
        <v>28</v>
      </c>
      <c r="P14" s="139">
        <v>11</v>
      </c>
      <c r="Q14" s="59">
        <v>34</v>
      </c>
      <c r="R14" s="328">
        <f t="shared" si="0"/>
        <v>185</v>
      </c>
      <c r="S14" s="297">
        <f t="shared" si="1"/>
        <v>157</v>
      </c>
    </row>
    <row r="15" spans="1:19" s="91" customFormat="1" ht="12.75">
      <c r="A15" s="323">
        <f t="shared" si="2"/>
        <v>12</v>
      </c>
      <c r="B15" s="324" t="s">
        <v>43</v>
      </c>
      <c r="C15" s="325">
        <v>1995</v>
      </c>
      <c r="D15" s="326">
        <v>64</v>
      </c>
      <c r="E15" s="327">
        <v>14</v>
      </c>
      <c r="F15" s="59">
        <v>31</v>
      </c>
      <c r="G15" s="326">
        <v>71</v>
      </c>
      <c r="H15" s="327">
        <v>18</v>
      </c>
      <c r="I15" s="183">
        <v>27</v>
      </c>
      <c r="J15" s="138">
        <v>13</v>
      </c>
      <c r="K15" s="306">
        <v>32</v>
      </c>
      <c r="L15" s="138">
        <v>18</v>
      </c>
      <c r="M15" s="306">
        <v>27</v>
      </c>
      <c r="N15" s="116">
        <v>21</v>
      </c>
      <c r="O15" s="161">
        <v>24</v>
      </c>
      <c r="P15" s="138">
        <v>13</v>
      </c>
      <c r="Q15" s="136">
        <v>32</v>
      </c>
      <c r="R15" s="328">
        <f t="shared" si="0"/>
        <v>173</v>
      </c>
      <c r="S15" s="297">
        <f t="shared" si="1"/>
        <v>149</v>
      </c>
    </row>
    <row r="16" spans="1:19" s="91" customFormat="1" ht="12.75">
      <c r="A16" s="323">
        <f t="shared" si="2"/>
        <v>13</v>
      </c>
      <c r="B16" s="324" t="s">
        <v>94</v>
      </c>
      <c r="C16" s="325">
        <v>1997</v>
      </c>
      <c r="D16" s="138">
        <v>57</v>
      </c>
      <c r="E16" s="331">
        <v>11</v>
      </c>
      <c r="F16" s="59">
        <v>34</v>
      </c>
      <c r="G16" s="138">
        <v>62</v>
      </c>
      <c r="H16" s="331">
        <v>14</v>
      </c>
      <c r="I16" s="183">
        <v>31</v>
      </c>
      <c r="J16" s="305">
        <v>24</v>
      </c>
      <c r="K16" s="306">
        <v>21</v>
      </c>
      <c r="L16" s="305">
        <v>22</v>
      </c>
      <c r="M16" s="306">
        <v>23</v>
      </c>
      <c r="N16" s="116">
        <v>20</v>
      </c>
      <c r="O16" s="161">
        <v>25</v>
      </c>
      <c r="P16" s="138">
        <v>16</v>
      </c>
      <c r="Q16" s="136">
        <v>29</v>
      </c>
      <c r="R16" s="328">
        <f t="shared" si="0"/>
        <v>163</v>
      </c>
      <c r="S16" s="297">
        <f t="shared" si="1"/>
        <v>142</v>
      </c>
    </row>
    <row r="17" spans="1:19" s="91" customFormat="1" ht="15.75" customHeight="1">
      <c r="A17" s="323">
        <f t="shared" si="2"/>
        <v>14</v>
      </c>
      <c r="B17" s="324" t="s">
        <v>39</v>
      </c>
      <c r="C17" s="325">
        <v>1995</v>
      </c>
      <c r="D17" s="326">
        <v>73</v>
      </c>
      <c r="E17" s="327">
        <v>18</v>
      </c>
      <c r="F17" s="59">
        <v>27</v>
      </c>
      <c r="G17" s="326">
        <v>80</v>
      </c>
      <c r="H17" s="327">
        <v>23</v>
      </c>
      <c r="I17" s="183">
        <v>22</v>
      </c>
      <c r="J17" s="305">
        <v>15</v>
      </c>
      <c r="K17" s="306">
        <v>30</v>
      </c>
      <c r="L17" s="305">
        <v>16</v>
      </c>
      <c r="M17" s="306">
        <v>29</v>
      </c>
      <c r="N17" s="116">
        <v>15</v>
      </c>
      <c r="O17" s="161">
        <v>30</v>
      </c>
      <c r="P17" s="138">
        <v>21</v>
      </c>
      <c r="Q17" s="136">
        <v>24</v>
      </c>
      <c r="R17" s="328">
        <f t="shared" si="0"/>
        <v>162</v>
      </c>
      <c r="S17" s="297">
        <f t="shared" si="1"/>
        <v>140</v>
      </c>
    </row>
    <row r="18" spans="1:19" s="91" customFormat="1" ht="15.75" customHeight="1">
      <c r="A18" s="323">
        <f t="shared" si="2"/>
        <v>15</v>
      </c>
      <c r="B18" s="324" t="s">
        <v>48</v>
      </c>
      <c r="C18" s="325">
        <v>1990</v>
      </c>
      <c r="D18" s="326">
        <v>65</v>
      </c>
      <c r="E18" s="327">
        <v>15</v>
      </c>
      <c r="F18" s="59">
        <v>30</v>
      </c>
      <c r="G18" s="326">
        <v>64</v>
      </c>
      <c r="H18" s="327">
        <v>15</v>
      </c>
      <c r="I18" s="183">
        <v>30</v>
      </c>
      <c r="J18" s="305">
        <v>17</v>
      </c>
      <c r="K18" s="306">
        <v>28</v>
      </c>
      <c r="L18" s="305">
        <v>15</v>
      </c>
      <c r="M18" s="306">
        <v>30</v>
      </c>
      <c r="N18" s="116">
        <v>23</v>
      </c>
      <c r="O18" s="161">
        <v>22</v>
      </c>
      <c r="P18" s="42"/>
      <c r="Q18" s="248">
        <v>0</v>
      </c>
      <c r="R18" s="328">
        <f t="shared" si="0"/>
        <v>140</v>
      </c>
      <c r="S18" s="297">
        <f t="shared" si="1"/>
        <v>140</v>
      </c>
    </row>
    <row r="19" spans="1:19" s="91" customFormat="1" ht="15.75" customHeight="1">
      <c r="A19" s="323">
        <f t="shared" si="2"/>
        <v>16</v>
      </c>
      <c r="B19" s="324" t="s">
        <v>36</v>
      </c>
      <c r="C19" s="325">
        <v>1994</v>
      </c>
      <c r="D19" s="326">
        <v>52</v>
      </c>
      <c r="E19" s="327">
        <v>9</v>
      </c>
      <c r="F19" s="332">
        <v>39</v>
      </c>
      <c r="G19" s="326">
        <v>45</v>
      </c>
      <c r="H19" s="327">
        <v>9</v>
      </c>
      <c r="I19" s="333">
        <v>39</v>
      </c>
      <c r="J19" s="334" t="s">
        <v>137</v>
      </c>
      <c r="K19" s="306">
        <v>0</v>
      </c>
      <c r="L19" s="80"/>
      <c r="M19" s="206">
        <v>0</v>
      </c>
      <c r="N19" s="119">
        <v>13</v>
      </c>
      <c r="O19" s="183">
        <v>32</v>
      </c>
      <c r="P19" s="139">
        <v>17</v>
      </c>
      <c r="Q19" s="59">
        <v>28</v>
      </c>
      <c r="R19" s="328">
        <f t="shared" si="0"/>
        <v>138</v>
      </c>
      <c r="S19" s="297">
        <f t="shared" si="1"/>
        <v>138</v>
      </c>
    </row>
    <row r="20" spans="1:19" s="91" customFormat="1" ht="15.75" customHeight="1">
      <c r="A20" s="323">
        <f t="shared" si="2"/>
        <v>17</v>
      </c>
      <c r="B20" s="324" t="s">
        <v>33</v>
      </c>
      <c r="C20" s="325">
        <v>1997</v>
      </c>
      <c r="D20" s="326">
        <v>85</v>
      </c>
      <c r="E20" s="327">
        <v>25</v>
      </c>
      <c r="F20" s="59">
        <v>20</v>
      </c>
      <c r="G20" s="326">
        <v>54</v>
      </c>
      <c r="H20" s="327">
        <v>12</v>
      </c>
      <c r="I20" s="183">
        <v>33</v>
      </c>
      <c r="J20" s="138">
        <v>18</v>
      </c>
      <c r="K20" s="306">
        <v>27</v>
      </c>
      <c r="L20" s="138">
        <v>14</v>
      </c>
      <c r="M20" s="306">
        <v>31</v>
      </c>
      <c r="N20" s="116">
        <v>19</v>
      </c>
      <c r="O20" s="335">
        <v>26</v>
      </c>
      <c r="P20" s="308">
        <v>25</v>
      </c>
      <c r="Q20" s="306">
        <v>20</v>
      </c>
      <c r="R20" s="328">
        <f t="shared" si="0"/>
        <v>157</v>
      </c>
      <c r="S20" s="297">
        <f t="shared" si="1"/>
        <v>137</v>
      </c>
    </row>
    <row r="21" spans="1:19" s="91" customFormat="1" ht="15.75" customHeight="1">
      <c r="A21" s="323">
        <f t="shared" si="2"/>
        <v>18</v>
      </c>
      <c r="B21" s="324" t="s">
        <v>123</v>
      </c>
      <c r="C21" s="325">
        <v>1994</v>
      </c>
      <c r="D21" s="80"/>
      <c r="E21" s="336"/>
      <c r="F21" s="251">
        <v>0</v>
      </c>
      <c r="G21" s="337"/>
      <c r="H21" s="338"/>
      <c r="I21" s="339">
        <v>0</v>
      </c>
      <c r="J21" s="138">
        <v>11</v>
      </c>
      <c r="K21" s="59">
        <v>34</v>
      </c>
      <c r="L21" s="305">
        <v>9</v>
      </c>
      <c r="M21" s="59">
        <v>39</v>
      </c>
      <c r="N21" s="119">
        <v>7</v>
      </c>
      <c r="O21" s="183">
        <v>41</v>
      </c>
      <c r="P21" s="139">
        <v>23</v>
      </c>
      <c r="Q21" s="59">
        <v>22</v>
      </c>
      <c r="R21" s="328">
        <f t="shared" si="0"/>
        <v>136</v>
      </c>
      <c r="S21" s="297">
        <f t="shared" si="1"/>
        <v>136</v>
      </c>
    </row>
    <row r="22" spans="1:19" s="91" customFormat="1" ht="15.75" customHeight="1">
      <c r="A22" s="323">
        <f t="shared" si="2"/>
        <v>19</v>
      </c>
      <c r="B22" s="324" t="s">
        <v>38</v>
      </c>
      <c r="C22" s="325">
        <v>1995</v>
      </c>
      <c r="D22" s="326">
        <v>80</v>
      </c>
      <c r="E22" s="327">
        <v>21</v>
      </c>
      <c r="F22" s="59">
        <v>24</v>
      </c>
      <c r="G22" s="326">
        <v>79</v>
      </c>
      <c r="H22" s="327">
        <v>22</v>
      </c>
      <c r="I22" s="183">
        <v>23</v>
      </c>
      <c r="J22" s="305">
        <v>19</v>
      </c>
      <c r="K22" s="306">
        <v>26</v>
      </c>
      <c r="L22" s="305">
        <v>19</v>
      </c>
      <c r="M22" s="306">
        <v>26</v>
      </c>
      <c r="N22" s="116">
        <v>28</v>
      </c>
      <c r="O22" s="161">
        <v>17</v>
      </c>
      <c r="P22" s="138">
        <v>15</v>
      </c>
      <c r="Q22" s="136">
        <v>30</v>
      </c>
      <c r="R22" s="328">
        <f t="shared" si="0"/>
        <v>146</v>
      </c>
      <c r="S22" s="297">
        <f t="shared" si="1"/>
        <v>129</v>
      </c>
    </row>
    <row r="23" spans="1:19" s="91" customFormat="1" ht="15.75" customHeight="1">
      <c r="A23" s="323">
        <f t="shared" si="2"/>
        <v>20</v>
      </c>
      <c r="B23" s="324" t="s">
        <v>122</v>
      </c>
      <c r="C23" s="325">
        <v>1990</v>
      </c>
      <c r="D23" s="42"/>
      <c r="E23" s="81"/>
      <c r="F23" s="249">
        <v>0</v>
      </c>
      <c r="G23" s="46"/>
      <c r="H23" s="44"/>
      <c r="I23" s="250">
        <v>0</v>
      </c>
      <c r="J23" s="138">
        <v>10</v>
      </c>
      <c r="K23" s="306">
        <v>38</v>
      </c>
      <c r="L23" s="138">
        <v>12</v>
      </c>
      <c r="M23" s="306">
        <v>33</v>
      </c>
      <c r="N23" s="116">
        <v>12</v>
      </c>
      <c r="O23" s="304">
        <v>33</v>
      </c>
      <c r="P23" s="308">
        <v>24</v>
      </c>
      <c r="Q23" s="306">
        <v>21</v>
      </c>
      <c r="R23" s="328">
        <f t="shared" si="0"/>
        <v>125</v>
      </c>
      <c r="S23" s="297">
        <f t="shared" si="1"/>
        <v>125</v>
      </c>
    </row>
    <row r="24" spans="1:19" s="91" customFormat="1" ht="15.75" customHeight="1">
      <c r="A24" s="323">
        <f t="shared" si="2"/>
        <v>21</v>
      </c>
      <c r="B24" s="324" t="s">
        <v>34</v>
      </c>
      <c r="C24" s="325">
        <v>1996</v>
      </c>
      <c r="D24" s="138">
        <v>77</v>
      </c>
      <c r="E24" s="331">
        <v>20</v>
      </c>
      <c r="F24" s="59">
        <v>25</v>
      </c>
      <c r="G24" s="138">
        <v>74</v>
      </c>
      <c r="H24" s="331">
        <v>19</v>
      </c>
      <c r="I24" s="183">
        <v>26</v>
      </c>
      <c r="J24" s="138">
        <v>20</v>
      </c>
      <c r="K24" s="306">
        <v>25</v>
      </c>
      <c r="L24" s="138">
        <v>24</v>
      </c>
      <c r="M24" s="306">
        <v>21</v>
      </c>
      <c r="N24" s="116">
        <v>22</v>
      </c>
      <c r="O24" s="161">
        <v>23</v>
      </c>
      <c r="P24" s="308">
        <v>37</v>
      </c>
      <c r="Q24" s="306">
        <v>8</v>
      </c>
      <c r="R24" s="328">
        <f t="shared" si="0"/>
        <v>128</v>
      </c>
      <c r="S24" s="297">
        <f t="shared" si="1"/>
        <v>120</v>
      </c>
    </row>
    <row r="25" spans="1:19" s="91" customFormat="1" ht="15.75" customHeight="1">
      <c r="A25" s="323">
        <f t="shared" si="2"/>
        <v>22</v>
      </c>
      <c r="B25" s="324" t="s">
        <v>127</v>
      </c>
      <c r="C25" s="325">
        <v>1994</v>
      </c>
      <c r="D25" s="326">
        <v>84</v>
      </c>
      <c r="E25" s="327">
        <v>24</v>
      </c>
      <c r="F25" s="59">
        <v>21</v>
      </c>
      <c r="G25" s="326">
        <v>88</v>
      </c>
      <c r="H25" s="327">
        <v>27</v>
      </c>
      <c r="I25" s="183">
        <v>18</v>
      </c>
      <c r="J25" s="305">
        <v>26</v>
      </c>
      <c r="K25" s="59">
        <v>19</v>
      </c>
      <c r="L25" s="305">
        <v>25</v>
      </c>
      <c r="M25" s="59">
        <v>20</v>
      </c>
      <c r="N25" s="119">
        <v>29</v>
      </c>
      <c r="O25" s="183">
        <v>16</v>
      </c>
      <c r="P25" s="139">
        <v>19</v>
      </c>
      <c r="Q25" s="59">
        <v>26</v>
      </c>
      <c r="R25" s="328">
        <f t="shared" si="0"/>
        <v>120</v>
      </c>
      <c r="S25" s="297">
        <f t="shared" si="1"/>
        <v>104</v>
      </c>
    </row>
    <row r="26" spans="1:19" s="91" customFormat="1" ht="15.75" customHeight="1">
      <c r="A26" s="323">
        <f t="shared" si="2"/>
        <v>23</v>
      </c>
      <c r="B26" s="324" t="s">
        <v>37</v>
      </c>
      <c r="C26" s="325">
        <v>1994</v>
      </c>
      <c r="D26" s="326">
        <v>83</v>
      </c>
      <c r="E26" s="327">
        <v>23</v>
      </c>
      <c r="F26" s="59">
        <v>22</v>
      </c>
      <c r="G26" s="326">
        <v>82</v>
      </c>
      <c r="H26" s="327">
        <v>25</v>
      </c>
      <c r="I26" s="183">
        <v>20</v>
      </c>
      <c r="J26" s="305">
        <v>28</v>
      </c>
      <c r="K26" s="59">
        <v>17</v>
      </c>
      <c r="L26" s="305">
        <v>21</v>
      </c>
      <c r="M26" s="59">
        <v>24</v>
      </c>
      <c r="N26" s="119">
        <v>30</v>
      </c>
      <c r="O26" s="183">
        <v>15</v>
      </c>
      <c r="P26" s="139">
        <v>26</v>
      </c>
      <c r="Q26" s="59">
        <v>19</v>
      </c>
      <c r="R26" s="328">
        <f t="shared" si="0"/>
        <v>117</v>
      </c>
      <c r="S26" s="297">
        <f t="shared" si="1"/>
        <v>102</v>
      </c>
    </row>
    <row r="27" spans="1:19" s="91" customFormat="1" ht="15.75" customHeight="1">
      <c r="A27" s="323">
        <f t="shared" si="2"/>
        <v>24</v>
      </c>
      <c r="B27" s="324" t="s">
        <v>45</v>
      </c>
      <c r="C27" s="325">
        <v>1991</v>
      </c>
      <c r="D27" s="326">
        <v>67</v>
      </c>
      <c r="E27" s="327">
        <v>16</v>
      </c>
      <c r="F27" s="59">
        <v>29</v>
      </c>
      <c r="G27" s="326">
        <v>68</v>
      </c>
      <c r="H27" s="327">
        <v>17</v>
      </c>
      <c r="I27" s="183">
        <v>28</v>
      </c>
      <c r="J27" s="138">
        <v>22</v>
      </c>
      <c r="K27" s="306">
        <v>23</v>
      </c>
      <c r="L27" s="138">
        <v>27</v>
      </c>
      <c r="M27" s="306">
        <v>18</v>
      </c>
      <c r="N27" s="110"/>
      <c r="O27" s="190">
        <v>0</v>
      </c>
      <c r="P27" s="110"/>
      <c r="Q27" s="186">
        <v>0</v>
      </c>
      <c r="R27" s="328">
        <f t="shared" si="0"/>
        <v>98</v>
      </c>
      <c r="S27" s="297">
        <f t="shared" si="1"/>
        <v>98</v>
      </c>
    </row>
    <row r="28" spans="1:19" s="91" customFormat="1" ht="15.75" customHeight="1">
      <c r="A28" s="323">
        <f t="shared" si="2"/>
        <v>25</v>
      </c>
      <c r="B28" s="324" t="s">
        <v>128</v>
      </c>
      <c r="C28" s="325">
        <v>1998</v>
      </c>
      <c r="D28" s="326">
        <v>90</v>
      </c>
      <c r="E28" s="327">
        <v>27</v>
      </c>
      <c r="F28" s="59">
        <v>18</v>
      </c>
      <c r="G28" s="326">
        <v>87</v>
      </c>
      <c r="H28" s="327">
        <v>26</v>
      </c>
      <c r="I28" s="183">
        <v>19</v>
      </c>
      <c r="J28" s="138">
        <v>27</v>
      </c>
      <c r="K28" s="28">
        <v>18</v>
      </c>
      <c r="L28" s="138">
        <v>28</v>
      </c>
      <c r="M28" s="28">
        <v>17</v>
      </c>
      <c r="N28" s="137">
        <v>35</v>
      </c>
      <c r="O28" s="161">
        <v>10</v>
      </c>
      <c r="P28" s="138">
        <v>22</v>
      </c>
      <c r="Q28" s="136">
        <v>23</v>
      </c>
      <c r="R28" s="328">
        <f t="shared" si="0"/>
        <v>105</v>
      </c>
      <c r="S28" s="297">
        <f t="shared" si="1"/>
        <v>95</v>
      </c>
    </row>
    <row r="29" spans="1:19" s="91" customFormat="1" ht="15.75" customHeight="1">
      <c r="A29" s="323">
        <f t="shared" si="2"/>
        <v>26</v>
      </c>
      <c r="B29" s="324" t="s">
        <v>126</v>
      </c>
      <c r="C29" s="325">
        <v>1996</v>
      </c>
      <c r="D29" s="42"/>
      <c r="E29" s="81"/>
      <c r="F29" s="249">
        <v>0</v>
      </c>
      <c r="G29" s="46"/>
      <c r="H29" s="44"/>
      <c r="I29" s="250">
        <v>0</v>
      </c>
      <c r="J29" s="138">
        <v>25</v>
      </c>
      <c r="K29" s="306">
        <v>20</v>
      </c>
      <c r="L29" s="138">
        <v>23</v>
      </c>
      <c r="M29" s="306">
        <v>22</v>
      </c>
      <c r="N29" s="116">
        <v>26</v>
      </c>
      <c r="O29" s="161">
        <v>19</v>
      </c>
      <c r="P29" s="138">
        <v>12</v>
      </c>
      <c r="Q29" s="136">
        <v>33</v>
      </c>
      <c r="R29" s="328">
        <f t="shared" si="0"/>
        <v>94</v>
      </c>
      <c r="S29" s="297">
        <f t="shared" si="1"/>
        <v>94</v>
      </c>
    </row>
    <row r="30" spans="1:19" s="91" customFormat="1" ht="15.75" customHeight="1">
      <c r="A30" s="323">
        <f t="shared" si="2"/>
        <v>27</v>
      </c>
      <c r="B30" s="324" t="s">
        <v>124</v>
      </c>
      <c r="C30" s="325">
        <v>1992</v>
      </c>
      <c r="D30" s="42"/>
      <c r="E30" s="81"/>
      <c r="F30" s="249">
        <v>0</v>
      </c>
      <c r="G30" s="76"/>
      <c r="H30" s="44"/>
      <c r="I30" s="250">
        <v>0</v>
      </c>
      <c r="J30" s="138">
        <v>21</v>
      </c>
      <c r="K30" s="306">
        <v>24</v>
      </c>
      <c r="L30" s="138">
        <v>17</v>
      </c>
      <c r="M30" s="306">
        <v>28</v>
      </c>
      <c r="N30" s="116">
        <v>24</v>
      </c>
      <c r="O30" s="162">
        <v>21</v>
      </c>
      <c r="P30" s="139">
        <v>28</v>
      </c>
      <c r="Q30" s="143">
        <v>17</v>
      </c>
      <c r="R30" s="328">
        <f t="shared" si="0"/>
        <v>90</v>
      </c>
      <c r="S30" s="297">
        <f t="shared" si="1"/>
        <v>90</v>
      </c>
    </row>
    <row r="31" spans="1:19" s="91" customFormat="1" ht="15.75" customHeight="1">
      <c r="A31" s="323">
        <f t="shared" si="2"/>
        <v>28</v>
      </c>
      <c r="B31" s="324" t="s">
        <v>129</v>
      </c>
      <c r="C31" s="325">
        <v>1998</v>
      </c>
      <c r="D31" s="326">
        <v>82</v>
      </c>
      <c r="E31" s="327">
        <v>22</v>
      </c>
      <c r="F31" s="59">
        <v>23</v>
      </c>
      <c r="G31" s="326">
        <v>81</v>
      </c>
      <c r="H31" s="327">
        <v>24</v>
      </c>
      <c r="I31" s="183">
        <v>21</v>
      </c>
      <c r="J31" s="138">
        <v>29</v>
      </c>
      <c r="K31" s="28">
        <v>16</v>
      </c>
      <c r="L31" s="138">
        <v>29</v>
      </c>
      <c r="M31" s="28">
        <v>16</v>
      </c>
      <c r="N31" s="137">
        <v>48</v>
      </c>
      <c r="O31" s="55">
        <v>0</v>
      </c>
      <c r="P31" s="138">
        <v>33</v>
      </c>
      <c r="Q31" s="28">
        <v>12</v>
      </c>
      <c r="R31" s="328">
        <f t="shared" si="0"/>
        <v>88</v>
      </c>
      <c r="S31" s="297">
        <f t="shared" si="1"/>
        <v>88</v>
      </c>
    </row>
    <row r="32" spans="1:19" s="91" customFormat="1" ht="15.75" customHeight="1">
      <c r="A32" s="323">
        <f t="shared" si="2"/>
        <v>29</v>
      </c>
      <c r="B32" s="324" t="s">
        <v>130</v>
      </c>
      <c r="C32" s="325">
        <v>1994</v>
      </c>
      <c r="D32" s="326">
        <v>86</v>
      </c>
      <c r="E32" s="327">
        <v>26</v>
      </c>
      <c r="F32" s="59">
        <v>19</v>
      </c>
      <c r="G32" s="326">
        <v>78</v>
      </c>
      <c r="H32" s="327">
        <v>21</v>
      </c>
      <c r="I32" s="183">
        <v>24</v>
      </c>
      <c r="J32" s="305">
        <v>30</v>
      </c>
      <c r="K32" s="59">
        <v>15</v>
      </c>
      <c r="L32" s="305">
        <v>20</v>
      </c>
      <c r="M32" s="59">
        <v>25</v>
      </c>
      <c r="N32" s="118"/>
      <c r="O32" s="340">
        <v>0</v>
      </c>
      <c r="P32" s="118"/>
      <c r="Q32" s="206">
        <v>0</v>
      </c>
      <c r="R32" s="328">
        <f t="shared" si="0"/>
        <v>83</v>
      </c>
      <c r="S32" s="297">
        <f t="shared" si="1"/>
        <v>83</v>
      </c>
    </row>
    <row r="33" spans="1:19" s="91" customFormat="1" ht="12.75">
      <c r="A33" s="323">
        <f t="shared" si="2"/>
        <v>30</v>
      </c>
      <c r="B33" s="324" t="s">
        <v>125</v>
      </c>
      <c r="C33" s="325">
        <v>1994</v>
      </c>
      <c r="D33" s="80"/>
      <c r="E33" s="341"/>
      <c r="F33" s="251">
        <v>0</v>
      </c>
      <c r="G33" s="342"/>
      <c r="H33" s="338"/>
      <c r="I33" s="340">
        <v>0</v>
      </c>
      <c r="J33" s="305">
        <v>23</v>
      </c>
      <c r="K33" s="59">
        <v>22</v>
      </c>
      <c r="L33" s="305">
        <v>26</v>
      </c>
      <c r="M33" s="59">
        <v>19</v>
      </c>
      <c r="N33" s="119">
        <v>25</v>
      </c>
      <c r="O33" s="183">
        <v>20</v>
      </c>
      <c r="P33" s="139">
        <v>31</v>
      </c>
      <c r="Q33" s="59">
        <v>14</v>
      </c>
      <c r="R33" s="328">
        <f t="shared" si="0"/>
        <v>75</v>
      </c>
      <c r="S33" s="297">
        <f t="shared" si="1"/>
        <v>75</v>
      </c>
    </row>
    <row r="34" spans="1:19" s="91" customFormat="1" ht="12.75">
      <c r="A34" s="323">
        <f t="shared" si="2"/>
        <v>31</v>
      </c>
      <c r="B34" s="324" t="s">
        <v>35</v>
      </c>
      <c r="C34" s="325">
        <v>1995</v>
      </c>
      <c r="D34" s="326">
        <v>72</v>
      </c>
      <c r="E34" s="327">
        <v>17</v>
      </c>
      <c r="F34" s="59">
        <v>28</v>
      </c>
      <c r="G34" s="343">
        <v>77</v>
      </c>
      <c r="H34" s="327">
        <v>20</v>
      </c>
      <c r="I34" s="183">
        <v>25</v>
      </c>
      <c r="J34" s="42"/>
      <c r="K34" s="248">
        <v>0</v>
      </c>
      <c r="L34" s="42"/>
      <c r="M34" s="248">
        <v>0</v>
      </c>
      <c r="N34" s="137">
        <v>32</v>
      </c>
      <c r="O34" s="161">
        <v>13</v>
      </c>
      <c r="P34" s="138">
        <v>36</v>
      </c>
      <c r="Q34" s="136">
        <v>9</v>
      </c>
      <c r="R34" s="328">
        <f t="shared" si="0"/>
        <v>75</v>
      </c>
      <c r="S34" s="297">
        <f t="shared" si="1"/>
        <v>75</v>
      </c>
    </row>
    <row r="35" spans="1:19" s="91" customFormat="1" ht="12.75">
      <c r="A35" s="323">
        <f t="shared" si="2"/>
        <v>32</v>
      </c>
      <c r="B35" s="324" t="s">
        <v>173</v>
      </c>
      <c r="C35" s="325">
        <v>1993</v>
      </c>
      <c r="D35" s="42"/>
      <c r="E35" s="81"/>
      <c r="F35" s="249">
        <v>0</v>
      </c>
      <c r="G35" s="46"/>
      <c r="H35" s="44"/>
      <c r="I35" s="250">
        <v>0</v>
      </c>
      <c r="J35" s="80"/>
      <c r="K35" s="251">
        <v>0</v>
      </c>
      <c r="L35" s="80"/>
      <c r="M35" s="251">
        <v>0</v>
      </c>
      <c r="N35" s="138">
        <v>14</v>
      </c>
      <c r="O35" s="161">
        <v>31</v>
      </c>
      <c r="P35" s="138">
        <v>14</v>
      </c>
      <c r="Q35" s="136">
        <v>31</v>
      </c>
      <c r="R35" s="328">
        <f aca="true" t="shared" si="3" ref="R35:R66">SUM(F35,I35,K35,M35,O35,Q35)</f>
        <v>62</v>
      </c>
      <c r="S35" s="297">
        <f aca="true" t="shared" si="4" ref="S35:S66">R35-MIN(F35,I35,K35,M35,O35,Q35)</f>
        <v>62</v>
      </c>
    </row>
    <row r="36" spans="1:19" s="91" customFormat="1" ht="12.75">
      <c r="A36" s="323">
        <f t="shared" si="2"/>
        <v>33</v>
      </c>
      <c r="B36" s="324" t="s">
        <v>132</v>
      </c>
      <c r="C36" s="325">
        <v>1995</v>
      </c>
      <c r="D36" s="42"/>
      <c r="E36" s="81"/>
      <c r="F36" s="249">
        <v>0</v>
      </c>
      <c r="G36" s="46"/>
      <c r="H36" s="44"/>
      <c r="I36" s="250">
        <v>0</v>
      </c>
      <c r="J36" s="138">
        <v>32</v>
      </c>
      <c r="K36" s="28">
        <v>13</v>
      </c>
      <c r="L36" s="138">
        <v>30</v>
      </c>
      <c r="M36" s="28">
        <v>15</v>
      </c>
      <c r="N36" s="138">
        <v>38</v>
      </c>
      <c r="O36" s="161">
        <v>7</v>
      </c>
      <c r="P36" s="138">
        <v>29</v>
      </c>
      <c r="Q36" s="136">
        <v>16</v>
      </c>
      <c r="R36" s="328">
        <f t="shared" si="3"/>
        <v>51</v>
      </c>
      <c r="S36" s="297">
        <f t="shared" si="4"/>
        <v>51</v>
      </c>
    </row>
    <row r="37" spans="1:19" s="91" customFormat="1" ht="12.75">
      <c r="A37" s="323">
        <f t="shared" si="2"/>
        <v>34</v>
      </c>
      <c r="B37" s="324" t="s">
        <v>174</v>
      </c>
      <c r="C37" s="325">
        <v>1991</v>
      </c>
      <c r="D37" s="42"/>
      <c r="E37" s="81"/>
      <c r="F37" s="249">
        <v>0</v>
      </c>
      <c r="G37" s="46"/>
      <c r="H37" s="44"/>
      <c r="I37" s="250">
        <v>0</v>
      </c>
      <c r="J37" s="80"/>
      <c r="K37" s="251">
        <v>0</v>
      </c>
      <c r="L37" s="80"/>
      <c r="M37" s="251">
        <v>0</v>
      </c>
      <c r="N37" s="116">
        <v>16</v>
      </c>
      <c r="O37" s="304">
        <v>29</v>
      </c>
      <c r="P37" s="308">
        <v>32</v>
      </c>
      <c r="Q37" s="306">
        <v>13</v>
      </c>
      <c r="R37" s="328">
        <f t="shared" si="3"/>
        <v>42</v>
      </c>
      <c r="S37" s="297">
        <f t="shared" si="4"/>
        <v>42</v>
      </c>
    </row>
    <row r="38" spans="1:19" s="91" customFormat="1" ht="12.75">
      <c r="A38" s="323">
        <f t="shared" si="2"/>
        <v>35</v>
      </c>
      <c r="B38" s="324" t="s">
        <v>176</v>
      </c>
      <c r="C38" s="325">
        <v>1995</v>
      </c>
      <c r="D38" s="42"/>
      <c r="E38" s="81"/>
      <c r="F38" s="249">
        <v>0</v>
      </c>
      <c r="G38" s="46"/>
      <c r="H38" s="44"/>
      <c r="I38" s="250">
        <v>0</v>
      </c>
      <c r="J38" s="80"/>
      <c r="K38" s="251">
        <v>0</v>
      </c>
      <c r="L38" s="80"/>
      <c r="M38" s="251">
        <v>0</v>
      </c>
      <c r="N38" s="138">
        <v>31</v>
      </c>
      <c r="O38" s="161">
        <v>14</v>
      </c>
      <c r="P38" s="138">
        <v>20</v>
      </c>
      <c r="Q38" s="136">
        <v>25</v>
      </c>
      <c r="R38" s="328">
        <f t="shared" si="3"/>
        <v>39</v>
      </c>
      <c r="S38" s="297">
        <f t="shared" si="4"/>
        <v>39</v>
      </c>
    </row>
    <row r="39" spans="1:19" s="91" customFormat="1" ht="12.75">
      <c r="A39" s="323">
        <f t="shared" si="2"/>
        <v>36</v>
      </c>
      <c r="B39" s="324" t="s">
        <v>175</v>
      </c>
      <c r="C39" s="325">
        <v>1995</v>
      </c>
      <c r="D39" s="42"/>
      <c r="E39" s="81"/>
      <c r="F39" s="249">
        <v>0</v>
      </c>
      <c r="G39" s="76"/>
      <c r="H39" s="44"/>
      <c r="I39" s="250">
        <v>0</v>
      </c>
      <c r="J39" s="80"/>
      <c r="K39" s="251">
        <v>0</v>
      </c>
      <c r="L39" s="258"/>
      <c r="M39" s="252">
        <v>0</v>
      </c>
      <c r="N39" s="138">
        <v>27</v>
      </c>
      <c r="O39" s="161">
        <v>18</v>
      </c>
      <c r="P39" s="138">
        <v>27</v>
      </c>
      <c r="Q39" s="136">
        <v>18</v>
      </c>
      <c r="R39" s="328">
        <f t="shared" si="3"/>
        <v>36</v>
      </c>
      <c r="S39" s="297">
        <f t="shared" si="4"/>
        <v>36</v>
      </c>
    </row>
    <row r="40" spans="1:19" s="91" customFormat="1" ht="12.75">
      <c r="A40" s="323">
        <f t="shared" si="2"/>
        <v>37</v>
      </c>
      <c r="B40" s="324" t="s">
        <v>131</v>
      </c>
      <c r="C40" s="325">
        <v>1998</v>
      </c>
      <c r="D40" s="42"/>
      <c r="E40" s="81"/>
      <c r="F40" s="249">
        <v>0</v>
      </c>
      <c r="G40" s="76"/>
      <c r="H40" s="44"/>
      <c r="I40" s="250">
        <v>0</v>
      </c>
      <c r="J40" s="138">
        <v>31</v>
      </c>
      <c r="K40" s="59">
        <v>14</v>
      </c>
      <c r="L40" s="344">
        <v>31</v>
      </c>
      <c r="M40" s="183">
        <v>14</v>
      </c>
      <c r="N40" s="139">
        <v>46</v>
      </c>
      <c r="O40" s="55">
        <v>0</v>
      </c>
      <c r="P40" s="138">
        <v>38</v>
      </c>
      <c r="Q40" s="28">
        <v>7</v>
      </c>
      <c r="R40" s="328">
        <f t="shared" si="3"/>
        <v>35</v>
      </c>
      <c r="S40" s="297">
        <f t="shared" si="4"/>
        <v>35</v>
      </c>
    </row>
    <row r="41" spans="1:19" s="91" customFormat="1" ht="12.75">
      <c r="A41" s="345">
        <f t="shared" si="2"/>
        <v>38</v>
      </c>
      <c r="B41" s="324" t="s">
        <v>177</v>
      </c>
      <c r="C41" s="325">
        <v>1997</v>
      </c>
      <c r="D41" s="56"/>
      <c r="E41" s="97"/>
      <c r="F41" s="253">
        <v>0</v>
      </c>
      <c r="G41" s="78"/>
      <c r="H41" s="65"/>
      <c r="I41" s="254">
        <v>0</v>
      </c>
      <c r="J41" s="122"/>
      <c r="K41" s="255">
        <v>0</v>
      </c>
      <c r="L41" s="256"/>
      <c r="M41" s="257">
        <v>0</v>
      </c>
      <c r="N41" s="138">
        <v>33</v>
      </c>
      <c r="O41" s="161">
        <v>12</v>
      </c>
      <c r="P41" s="138">
        <v>30</v>
      </c>
      <c r="Q41" s="136">
        <v>15</v>
      </c>
      <c r="R41" s="328">
        <f t="shared" si="3"/>
        <v>27</v>
      </c>
      <c r="S41" s="297">
        <f t="shared" si="4"/>
        <v>27</v>
      </c>
    </row>
    <row r="42" spans="1:19" s="91" customFormat="1" ht="12.75">
      <c r="A42" s="346">
        <f t="shared" si="2"/>
        <v>39</v>
      </c>
      <c r="B42" s="347" t="s">
        <v>133</v>
      </c>
      <c r="C42" s="325">
        <v>1999</v>
      </c>
      <c r="D42" s="42"/>
      <c r="E42" s="81"/>
      <c r="F42" s="249">
        <v>0</v>
      </c>
      <c r="G42" s="46"/>
      <c r="H42" s="44"/>
      <c r="I42" s="249">
        <v>0</v>
      </c>
      <c r="J42" s="138">
        <v>33</v>
      </c>
      <c r="K42" s="28">
        <v>12</v>
      </c>
      <c r="L42" s="138">
        <v>33</v>
      </c>
      <c r="M42" s="28">
        <v>12</v>
      </c>
      <c r="N42" s="80"/>
      <c r="O42" s="252">
        <v>0</v>
      </c>
      <c r="P42" s="110"/>
      <c r="Q42" s="186">
        <v>0</v>
      </c>
      <c r="R42" s="328">
        <f t="shared" si="3"/>
        <v>24</v>
      </c>
      <c r="S42" s="297">
        <f t="shared" si="4"/>
        <v>24</v>
      </c>
    </row>
    <row r="43" spans="1:19" s="91" customFormat="1" ht="12.75">
      <c r="A43" s="348">
        <f t="shared" si="2"/>
        <v>40</v>
      </c>
      <c r="B43" s="347" t="s">
        <v>135</v>
      </c>
      <c r="C43" s="325">
        <v>1999</v>
      </c>
      <c r="D43" s="56"/>
      <c r="E43" s="97"/>
      <c r="F43" s="253">
        <v>0</v>
      </c>
      <c r="G43" s="142"/>
      <c r="H43" s="65"/>
      <c r="I43" s="253">
        <v>0</v>
      </c>
      <c r="J43" s="349">
        <v>35</v>
      </c>
      <c r="K43" s="184">
        <v>10</v>
      </c>
      <c r="L43" s="349">
        <v>34</v>
      </c>
      <c r="M43" s="184">
        <v>11</v>
      </c>
      <c r="N43" s="80"/>
      <c r="O43" s="252">
        <v>0</v>
      </c>
      <c r="P43" s="110"/>
      <c r="Q43" s="186">
        <v>0</v>
      </c>
      <c r="R43" s="328">
        <f t="shared" si="3"/>
        <v>21</v>
      </c>
      <c r="S43" s="297">
        <f t="shared" si="4"/>
        <v>21</v>
      </c>
    </row>
    <row r="44" spans="1:19" ht="12.75">
      <c r="A44" s="348">
        <f t="shared" si="2"/>
        <v>41</v>
      </c>
      <c r="B44" s="347" t="s">
        <v>179</v>
      </c>
      <c r="C44" s="325">
        <v>1998</v>
      </c>
      <c r="D44" s="56"/>
      <c r="E44" s="97"/>
      <c r="F44" s="253">
        <v>0</v>
      </c>
      <c r="G44" s="142"/>
      <c r="H44" s="65"/>
      <c r="I44" s="253">
        <v>0</v>
      </c>
      <c r="J44" s="80"/>
      <c r="K44" s="251">
        <v>0</v>
      </c>
      <c r="L44" s="80"/>
      <c r="M44" s="251">
        <v>0</v>
      </c>
      <c r="N44" s="138">
        <v>36</v>
      </c>
      <c r="O44" s="161">
        <v>9</v>
      </c>
      <c r="P44" s="138">
        <v>34</v>
      </c>
      <c r="Q44" s="136">
        <v>11</v>
      </c>
      <c r="R44" s="328">
        <f t="shared" si="3"/>
        <v>20</v>
      </c>
      <c r="S44" s="297">
        <f t="shared" si="4"/>
        <v>20</v>
      </c>
    </row>
    <row r="45" spans="1:19" ht="12.75">
      <c r="A45" s="348">
        <f t="shared" si="2"/>
        <v>42</v>
      </c>
      <c r="B45" s="347" t="s">
        <v>134</v>
      </c>
      <c r="C45" s="325">
        <v>1997</v>
      </c>
      <c r="D45" s="56"/>
      <c r="E45" s="97"/>
      <c r="F45" s="253">
        <v>0</v>
      </c>
      <c r="G45" s="142"/>
      <c r="H45" s="65"/>
      <c r="I45" s="253">
        <v>0</v>
      </c>
      <c r="J45" s="138">
        <v>34</v>
      </c>
      <c r="K45" s="28">
        <v>11</v>
      </c>
      <c r="L45" s="138">
        <v>36</v>
      </c>
      <c r="M45" s="28">
        <v>9</v>
      </c>
      <c r="N45" s="138">
        <v>54</v>
      </c>
      <c r="O45" s="55">
        <v>0</v>
      </c>
      <c r="P45" s="110"/>
      <c r="Q45" s="186">
        <v>0</v>
      </c>
      <c r="R45" s="328">
        <f t="shared" si="3"/>
        <v>20</v>
      </c>
      <c r="S45" s="297">
        <f t="shared" si="4"/>
        <v>20</v>
      </c>
    </row>
    <row r="46" spans="1:19" ht="12.75">
      <c r="A46" s="348">
        <f t="shared" si="2"/>
        <v>43</v>
      </c>
      <c r="B46" s="347" t="s">
        <v>136</v>
      </c>
      <c r="C46" s="325">
        <v>1998</v>
      </c>
      <c r="D46" s="56"/>
      <c r="E46" s="97"/>
      <c r="F46" s="253">
        <v>0</v>
      </c>
      <c r="G46" s="142"/>
      <c r="H46" s="65"/>
      <c r="I46" s="253">
        <v>0</v>
      </c>
      <c r="J46" s="138">
        <v>36</v>
      </c>
      <c r="K46" s="28">
        <v>9</v>
      </c>
      <c r="L46" s="138">
        <v>35</v>
      </c>
      <c r="M46" s="28">
        <v>10</v>
      </c>
      <c r="N46" s="80"/>
      <c r="O46" s="252">
        <v>0</v>
      </c>
      <c r="P46" s="110"/>
      <c r="Q46" s="186">
        <v>0</v>
      </c>
      <c r="R46" s="328">
        <f t="shared" si="3"/>
        <v>19</v>
      </c>
      <c r="S46" s="297">
        <f t="shared" si="4"/>
        <v>19</v>
      </c>
    </row>
    <row r="47" spans="1:19" ht="12.75">
      <c r="A47" s="348">
        <f t="shared" si="2"/>
        <v>44</v>
      </c>
      <c r="B47" s="347" t="s">
        <v>178</v>
      </c>
      <c r="C47" s="325">
        <v>1997</v>
      </c>
      <c r="D47" s="56"/>
      <c r="E47" s="97"/>
      <c r="F47" s="253">
        <v>0</v>
      </c>
      <c r="G47" s="142"/>
      <c r="H47" s="65"/>
      <c r="I47" s="253">
        <v>0</v>
      </c>
      <c r="J47" s="80"/>
      <c r="K47" s="251">
        <v>0</v>
      </c>
      <c r="L47" s="80"/>
      <c r="M47" s="251">
        <v>0</v>
      </c>
      <c r="N47" s="138">
        <v>34</v>
      </c>
      <c r="O47" s="161">
        <v>11</v>
      </c>
      <c r="P47" s="138">
        <v>39</v>
      </c>
      <c r="Q47" s="136">
        <v>6</v>
      </c>
      <c r="R47" s="328">
        <f t="shared" si="3"/>
        <v>17</v>
      </c>
      <c r="S47" s="297">
        <f t="shared" si="4"/>
        <v>17</v>
      </c>
    </row>
    <row r="48" spans="1:19" ht="12.75">
      <c r="A48" s="348">
        <f t="shared" si="2"/>
        <v>45</v>
      </c>
      <c r="B48" s="347" t="s">
        <v>187</v>
      </c>
      <c r="C48" s="325">
        <v>1998</v>
      </c>
      <c r="D48" s="56"/>
      <c r="E48" s="97"/>
      <c r="F48" s="253">
        <v>0</v>
      </c>
      <c r="G48" s="142"/>
      <c r="H48" s="65"/>
      <c r="I48" s="253">
        <v>0</v>
      </c>
      <c r="J48" s="80"/>
      <c r="K48" s="251">
        <v>0</v>
      </c>
      <c r="L48" s="80"/>
      <c r="M48" s="251">
        <v>0</v>
      </c>
      <c r="N48" s="138">
        <v>45</v>
      </c>
      <c r="O48" s="55">
        <v>0</v>
      </c>
      <c r="P48" s="138">
        <v>35</v>
      </c>
      <c r="Q48" s="28">
        <v>10</v>
      </c>
      <c r="R48" s="328">
        <f t="shared" si="3"/>
        <v>10</v>
      </c>
      <c r="S48" s="297">
        <f t="shared" si="4"/>
        <v>10</v>
      </c>
    </row>
    <row r="49" spans="1:19" ht="12.75">
      <c r="A49" s="348">
        <f t="shared" si="2"/>
        <v>46</v>
      </c>
      <c r="B49" s="347" t="s">
        <v>180</v>
      </c>
      <c r="C49" s="325">
        <v>1996</v>
      </c>
      <c r="D49" s="56"/>
      <c r="E49" s="97"/>
      <c r="F49" s="253">
        <v>0</v>
      </c>
      <c r="G49" s="142"/>
      <c r="H49" s="65"/>
      <c r="I49" s="253">
        <v>0</v>
      </c>
      <c r="J49" s="80"/>
      <c r="K49" s="251">
        <v>0</v>
      </c>
      <c r="L49" s="80"/>
      <c r="M49" s="251">
        <v>0</v>
      </c>
      <c r="N49" s="138">
        <v>37</v>
      </c>
      <c r="O49" s="161">
        <v>8</v>
      </c>
      <c r="P49" s="138">
        <v>41</v>
      </c>
      <c r="Q49" s="136">
        <v>2</v>
      </c>
      <c r="R49" s="328">
        <f t="shared" si="3"/>
        <v>10</v>
      </c>
      <c r="S49" s="297">
        <f t="shared" si="4"/>
        <v>10</v>
      </c>
    </row>
    <row r="50" spans="1:19" ht="12.75">
      <c r="A50" s="346">
        <f aca="true" t="shared" si="5" ref="A50:A65">A49+1</f>
        <v>47</v>
      </c>
      <c r="B50" s="347" t="s">
        <v>183</v>
      </c>
      <c r="C50" s="325">
        <v>1996</v>
      </c>
      <c r="D50" s="56"/>
      <c r="E50" s="97"/>
      <c r="F50" s="253">
        <v>0</v>
      </c>
      <c r="G50" s="142"/>
      <c r="H50" s="65"/>
      <c r="I50" s="253">
        <v>0</v>
      </c>
      <c r="J50" s="80"/>
      <c r="K50" s="251">
        <v>0</v>
      </c>
      <c r="L50" s="80"/>
      <c r="M50" s="251">
        <v>0</v>
      </c>
      <c r="N50" s="138">
        <v>41</v>
      </c>
      <c r="O50" s="161">
        <v>2</v>
      </c>
      <c r="P50" s="138">
        <v>40</v>
      </c>
      <c r="Q50" s="136">
        <v>5</v>
      </c>
      <c r="R50" s="328">
        <f t="shared" si="3"/>
        <v>7</v>
      </c>
      <c r="S50" s="297">
        <f t="shared" si="4"/>
        <v>7</v>
      </c>
    </row>
    <row r="51" spans="1:19" ht="12.75">
      <c r="A51" s="348">
        <f t="shared" si="5"/>
        <v>48</v>
      </c>
      <c r="B51" s="347" t="s">
        <v>181</v>
      </c>
      <c r="C51" s="325">
        <v>1996</v>
      </c>
      <c r="D51" s="56"/>
      <c r="E51" s="97"/>
      <c r="F51" s="253">
        <v>0</v>
      </c>
      <c r="G51" s="142"/>
      <c r="H51" s="65"/>
      <c r="I51" s="253">
        <v>0</v>
      </c>
      <c r="J51" s="80"/>
      <c r="K51" s="251">
        <v>0</v>
      </c>
      <c r="L51" s="80"/>
      <c r="M51" s="251">
        <v>0</v>
      </c>
      <c r="N51" s="138">
        <v>39</v>
      </c>
      <c r="O51" s="161">
        <v>6</v>
      </c>
      <c r="P51" s="110"/>
      <c r="Q51" s="186">
        <v>0</v>
      </c>
      <c r="R51" s="328">
        <f t="shared" si="3"/>
        <v>6</v>
      </c>
      <c r="S51" s="297">
        <f t="shared" si="4"/>
        <v>6</v>
      </c>
    </row>
    <row r="52" spans="1:19" ht="12.75">
      <c r="A52" s="346">
        <f t="shared" si="5"/>
        <v>49</v>
      </c>
      <c r="B52" s="347" t="s">
        <v>182</v>
      </c>
      <c r="C52" s="325">
        <v>1998</v>
      </c>
      <c r="D52" s="56"/>
      <c r="E52" s="97"/>
      <c r="F52" s="253">
        <v>0</v>
      </c>
      <c r="G52" s="142"/>
      <c r="H52" s="65"/>
      <c r="I52" s="253">
        <v>0</v>
      </c>
      <c r="J52" s="80"/>
      <c r="K52" s="251">
        <v>0</v>
      </c>
      <c r="L52" s="80"/>
      <c r="M52" s="251">
        <v>0</v>
      </c>
      <c r="N52" s="138">
        <v>40</v>
      </c>
      <c r="O52" s="161">
        <v>5</v>
      </c>
      <c r="P52" s="138">
        <v>43</v>
      </c>
      <c r="Q52" s="136">
        <v>0</v>
      </c>
      <c r="R52" s="328">
        <f t="shared" si="3"/>
        <v>5</v>
      </c>
      <c r="S52" s="297">
        <f t="shared" si="4"/>
        <v>5</v>
      </c>
    </row>
    <row r="53" spans="1:19" ht="12.75">
      <c r="A53" s="348">
        <f t="shared" si="5"/>
        <v>50</v>
      </c>
      <c r="B53" s="347" t="s">
        <v>186</v>
      </c>
      <c r="C53" s="325">
        <v>1996</v>
      </c>
      <c r="D53" s="56"/>
      <c r="E53" s="97"/>
      <c r="F53" s="253">
        <v>0</v>
      </c>
      <c r="G53" s="142"/>
      <c r="H53" s="65"/>
      <c r="I53" s="253">
        <v>0</v>
      </c>
      <c r="J53" s="80"/>
      <c r="K53" s="251">
        <v>0</v>
      </c>
      <c r="L53" s="80"/>
      <c r="M53" s="251">
        <v>0</v>
      </c>
      <c r="N53" s="138">
        <v>44</v>
      </c>
      <c r="O53" s="55">
        <v>0</v>
      </c>
      <c r="P53" s="138">
        <v>42</v>
      </c>
      <c r="Q53" s="28">
        <v>0</v>
      </c>
      <c r="R53" s="328">
        <f t="shared" si="3"/>
        <v>0</v>
      </c>
      <c r="S53" s="297">
        <f t="shared" si="4"/>
        <v>0</v>
      </c>
    </row>
    <row r="54" spans="1:19" ht="12.75" customHeight="1">
      <c r="A54" s="346">
        <f t="shared" si="5"/>
        <v>51</v>
      </c>
      <c r="B54" s="347" t="s">
        <v>189</v>
      </c>
      <c r="C54" s="325">
        <v>1995</v>
      </c>
      <c r="D54" s="56"/>
      <c r="E54" s="97"/>
      <c r="F54" s="253">
        <v>0</v>
      </c>
      <c r="G54" s="142"/>
      <c r="H54" s="65"/>
      <c r="I54" s="253">
        <v>0</v>
      </c>
      <c r="J54" s="80"/>
      <c r="K54" s="251">
        <v>0</v>
      </c>
      <c r="L54" s="80"/>
      <c r="M54" s="251">
        <v>0</v>
      </c>
      <c r="N54" s="138">
        <v>49</v>
      </c>
      <c r="O54" s="55">
        <v>0</v>
      </c>
      <c r="P54" s="138">
        <v>44</v>
      </c>
      <c r="Q54" s="28">
        <v>0</v>
      </c>
      <c r="R54" s="328">
        <f t="shared" si="3"/>
        <v>0</v>
      </c>
      <c r="S54" s="297">
        <f t="shared" si="4"/>
        <v>0</v>
      </c>
    </row>
    <row r="55" spans="1:19" ht="12.75">
      <c r="A55" s="348">
        <f t="shared" si="5"/>
        <v>52</v>
      </c>
      <c r="B55" s="347" t="s">
        <v>184</v>
      </c>
      <c r="C55" s="325">
        <v>1994</v>
      </c>
      <c r="D55" s="56"/>
      <c r="E55" s="97"/>
      <c r="F55" s="253">
        <v>0</v>
      </c>
      <c r="G55" s="142"/>
      <c r="H55" s="65"/>
      <c r="I55" s="253">
        <v>0</v>
      </c>
      <c r="J55" s="80"/>
      <c r="K55" s="251">
        <v>0</v>
      </c>
      <c r="L55" s="80"/>
      <c r="M55" s="251">
        <v>0</v>
      </c>
      <c r="N55" s="138">
        <v>42</v>
      </c>
      <c r="O55" s="161">
        <v>0</v>
      </c>
      <c r="P55" s="138">
        <v>45</v>
      </c>
      <c r="Q55" s="136">
        <v>0</v>
      </c>
      <c r="R55" s="328">
        <f t="shared" si="3"/>
        <v>0</v>
      </c>
      <c r="S55" s="297">
        <f t="shared" si="4"/>
        <v>0</v>
      </c>
    </row>
    <row r="56" spans="1:19" ht="12.75" customHeight="1">
      <c r="A56" s="346">
        <f t="shared" si="5"/>
        <v>53</v>
      </c>
      <c r="B56" s="347" t="s">
        <v>191</v>
      </c>
      <c r="C56" s="325">
        <v>1992</v>
      </c>
      <c r="D56" s="56"/>
      <c r="E56" s="97"/>
      <c r="F56" s="253">
        <v>0</v>
      </c>
      <c r="G56" s="142"/>
      <c r="H56" s="65"/>
      <c r="I56" s="253">
        <v>0</v>
      </c>
      <c r="J56" s="80"/>
      <c r="K56" s="251">
        <v>0</v>
      </c>
      <c r="L56" s="80"/>
      <c r="M56" s="251">
        <v>0</v>
      </c>
      <c r="N56" s="138">
        <v>51</v>
      </c>
      <c r="O56" s="55">
        <v>0</v>
      </c>
      <c r="P56" s="138">
        <v>46</v>
      </c>
      <c r="Q56" s="28">
        <v>0</v>
      </c>
      <c r="R56" s="328">
        <f t="shared" si="3"/>
        <v>0</v>
      </c>
      <c r="S56" s="297">
        <f t="shared" si="4"/>
        <v>0</v>
      </c>
    </row>
    <row r="57" spans="1:19" ht="12.75">
      <c r="A57" s="141">
        <f t="shared" si="5"/>
        <v>54</v>
      </c>
      <c r="B57" s="140" t="s">
        <v>194</v>
      </c>
      <c r="C57" s="95">
        <v>1998</v>
      </c>
      <c r="D57" s="56"/>
      <c r="E57" s="97"/>
      <c r="F57" s="253">
        <v>0</v>
      </c>
      <c r="G57" s="142"/>
      <c r="H57" s="65"/>
      <c r="I57" s="253">
        <v>0</v>
      </c>
      <c r="J57" s="80"/>
      <c r="K57" s="251">
        <v>0</v>
      </c>
      <c r="L57" s="80"/>
      <c r="M57" s="251">
        <v>0</v>
      </c>
      <c r="N57" s="138">
        <v>55</v>
      </c>
      <c r="O57" s="55">
        <v>0</v>
      </c>
      <c r="P57" s="138">
        <v>47</v>
      </c>
      <c r="Q57" s="28">
        <v>0</v>
      </c>
      <c r="R57" s="107">
        <f t="shared" si="3"/>
        <v>0</v>
      </c>
      <c r="S57" s="8">
        <f t="shared" si="4"/>
        <v>0</v>
      </c>
    </row>
    <row r="58" spans="1:19" ht="12.75">
      <c r="A58" s="141">
        <f t="shared" si="5"/>
        <v>55</v>
      </c>
      <c r="B58" s="140" t="s">
        <v>188</v>
      </c>
      <c r="C58" s="95">
        <v>1998</v>
      </c>
      <c r="D58" s="56"/>
      <c r="E58" s="97"/>
      <c r="F58" s="253">
        <v>0</v>
      </c>
      <c r="G58" s="142"/>
      <c r="H58" s="65"/>
      <c r="I58" s="253">
        <v>0</v>
      </c>
      <c r="J58" s="80"/>
      <c r="K58" s="251">
        <v>0</v>
      </c>
      <c r="L58" s="80"/>
      <c r="M58" s="251">
        <v>0</v>
      </c>
      <c r="N58" s="138">
        <v>47</v>
      </c>
      <c r="O58" s="55">
        <v>0</v>
      </c>
      <c r="P58" s="138">
        <v>48</v>
      </c>
      <c r="Q58" s="28">
        <v>0</v>
      </c>
      <c r="R58" s="107">
        <f t="shared" si="3"/>
        <v>0</v>
      </c>
      <c r="S58" s="8">
        <f t="shared" si="4"/>
        <v>0</v>
      </c>
    </row>
    <row r="59" spans="1:19" ht="12.75">
      <c r="A59" s="133">
        <f t="shared" si="5"/>
        <v>56</v>
      </c>
      <c r="B59" s="140" t="s">
        <v>197</v>
      </c>
      <c r="C59" s="95">
        <v>1998</v>
      </c>
      <c r="D59" s="56"/>
      <c r="E59" s="97"/>
      <c r="F59" s="253">
        <v>0</v>
      </c>
      <c r="G59" s="142"/>
      <c r="H59" s="65"/>
      <c r="I59" s="253">
        <v>0</v>
      </c>
      <c r="J59" s="80"/>
      <c r="K59" s="251">
        <v>0</v>
      </c>
      <c r="L59" s="80"/>
      <c r="M59" s="251">
        <v>0</v>
      </c>
      <c r="N59" s="138">
        <v>58</v>
      </c>
      <c r="O59" s="55">
        <v>0</v>
      </c>
      <c r="P59" s="138">
        <v>49</v>
      </c>
      <c r="Q59" s="28">
        <v>0</v>
      </c>
      <c r="R59" s="107">
        <f t="shared" si="3"/>
        <v>0</v>
      </c>
      <c r="S59" s="8">
        <f t="shared" si="4"/>
        <v>0</v>
      </c>
    </row>
    <row r="60" spans="1:19" ht="12.75">
      <c r="A60" s="141">
        <f t="shared" si="5"/>
        <v>57</v>
      </c>
      <c r="B60" s="140" t="s">
        <v>196</v>
      </c>
      <c r="C60" s="95">
        <v>1998</v>
      </c>
      <c r="D60" s="56"/>
      <c r="E60" s="97"/>
      <c r="F60" s="253">
        <v>0</v>
      </c>
      <c r="G60" s="142"/>
      <c r="H60" s="65"/>
      <c r="I60" s="253">
        <v>0</v>
      </c>
      <c r="J60" s="80"/>
      <c r="K60" s="251">
        <v>0</v>
      </c>
      <c r="L60" s="80"/>
      <c r="M60" s="251">
        <v>0</v>
      </c>
      <c r="N60" s="138">
        <v>57</v>
      </c>
      <c r="O60" s="55">
        <v>0</v>
      </c>
      <c r="P60" s="138">
        <v>50</v>
      </c>
      <c r="Q60" s="28">
        <v>0</v>
      </c>
      <c r="R60" s="107">
        <f t="shared" si="3"/>
        <v>0</v>
      </c>
      <c r="S60" s="8">
        <f t="shared" si="4"/>
        <v>0</v>
      </c>
    </row>
    <row r="61" spans="1:19" ht="12.75">
      <c r="A61" s="133">
        <f t="shared" si="5"/>
        <v>58</v>
      </c>
      <c r="B61" s="140" t="s">
        <v>192</v>
      </c>
      <c r="C61" s="95">
        <v>1996</v>
      </c>
      <c r="D61" s="56"/>
      <c r="E61" s="97"/>
      <c r="F61" s="253">
        <v>0</v>
      </c>
      <c r="G61" s="142"/>
      <c r="H61" s="65"/>
      <c r="I61" s="253">
        <v>0</v>
      </c>
      <c r="J61" s="80"/>
      <c r="K61" s="251">
        <v>0</v>
      </c>
      <c r="L61" s="80"/>
      <c r="M61" s="251">
        <v>0</v>
      </c>
      <c r="N61" s="138">
        <v>52</v>
      </c>
      <c r="O61" s="55">
        <v>0</v>
      </c>
      <c r="P61" s="138">
        <v>51</v>
      </c>
      <c r="Q61" s="28">
        <v>0</v>
      </c>
      <c r="R61" s="107">
        <f t="shared" si="3"/>
        <v>0</v>
      </c>
      <c r="S61" s="8">
        <f t="shared" si="4"/>
        <v>0</v>
      </c>
    </row>
    <row r="62" spans="1:19" ht="12.75">
      <c r="A62" s="141">
        <f t="shared" si="5"/>
        <v>59</v>
      </c>
      <c r="B62" s="140" t="s">
        <v>198</v>
      </c>
      <c r="C62" s="95">
        <v>1998</v>
      </c>
      <c r="D62" s="56"/>
      <c r="E62" s="97"/>
      <c r="F62" s="253">
        <v>0</v>
      </c>
      <c r="G62" s="142"/>
      <c r="H62" s="65"/>
      <c r="I62" s="253">
        <v>0</v>
      </c>
      <c r="J62" s="80"/>
      <c r="K62" s="251">
        <v>0</v>
      </c>
      <c r="L62" s="80"/>
      <c r="M62" s="251">
        <v>0</v>
      </c>
      <c r="N62" s="138">
        <v>59</v>
      </c>
      <c r="O62" s="55">
        <v>0</v>
      </c>
      <c r="P62" s="138">
        <v>52</v>
      </c>
      <c r="Q62" s="28">
        <v>0</v>
      </c>
      <c r="R62" s="107">
        <f t="shared" si="3"/>
        <v>0</v>
      </c>
      <c r="S62" s="8">
        <f t="shared" si="4"/>
        <v>0</v>
      </c>
    </row>
    <row r="63" spans="1:19" ht="12.75" customHeight="1">
      <c r="A63" s="141">
        <f t="shared" si="5"/>
        <v>60</v>
      </c>
      <c r="B63" s="140" t="s">
        <v>185</v>
      </c>
      <c r="C63" s="95">
        <v>1997</v>
      </c>
      <c r="D63" s="56"/>
      <c r="E63" s="97"/>
      <c r="F63" s="253">
        <v>0</v>
      </c>
      <c r="G63" s="142"/>
      <c r="H63" s="65"/>
      <c r="I63" s="253">
        <v>0</v>
      </c>
      <c r="J63" s="80"/>
      <c r="K63" s="251">
        <v>0</v>
      </c>
      <c r="L63" s="80"/>
      <c r="M63" s="251">
        <v>0</v>
      </c>
      <c r="N63" s="138">
        <v>43</v>
      </c>
      <c r="O63" s="55">
        <v>0</v>
      </c>
      <c r="P63" s="138">
        <v>53</v>
      </c>
      <c r="Q63" s="28">
        <v>0</v>
      </c>
      <c r="R63" s="107">
        <f t="shared" si="3"/>
        <v>0</v>
      </c>
      <c r="S63" s="8">
        <f t="shared" si="4"/>
        <v>0</v>
      </c>
    </row>
    <row r="64" spans="1:19" ht="12.75">
      <c r="A64" s="141">
        <f t="shared" si="5"/>
        <v>61</v>
      </c>
      <c r="B64" s="140" t="s">
        <v>190</v>
      </c>
      <c r="C64" s="95">
        <v>1997</v>
      </c>
      <c r="D64" s="56"/>
      <c r="E64" s="97"/>
      <c r="F64" s="253">
        <v>0</v>
      </c>
      <c r="G64" s="142"/>
      <c r="H64" s="65"/>
      <c r="I64" s="253">
        <v>0</v>
      </c>
      <c r="J64" s="80"/>
      <c r="K64" s="251">
        <v>0</v>
      </c>
      <c r="L64" s="80"/>
      <c r="M64" s="251">
        <v>0</v>
      </c>
      <c r="N64" s="138">
        <v>50</v>
      </c>
      <c r="O64" s="55">
        <v>0</v>
      </c>
      <c r="P64" s="110"/>
      <c r="Q64" s="186">
        <v>0</v>
      </c>
      <c r="R64" s="107">
        <f t="shared" si="3"/>
        <v>0</v>
      </c>
      <c r="S64" s="8">
        <f t="shared" si="4"/>
        <v>0</v>
      </c>
    </row>
    <row r="65" spans="1:19" ht="12.75">
      <c r="A65" s="141">
        <f t="shared" si="5"/>
        <v>62</v>
      </c>
      <c r="B65" s="140" t="s">
        <v>193</v>
      </c>
      <c r="C65" s="95">
        <v>1990</v>
      </c>
      <c r="D65" s="56"/>
      <c r="E65" s="97"/>
      <c r="F65" s="253">
        <v>0</v>
      </c>
      <c r="G65" s="142"/>
      <c r="H65" s="65"/>
      <c r="I65" s="253">
        <v>0</v>
      </c>
      <c r="J65" s="80"/>
      <c r="K65" s="251">
        <v>0</v>
      </c>
      <c r="L65" s="80"/>
      <c r="M65" s="251">
        <v>0</v>
      </c>
      <c r="N65" s="138">
        <v>53</v>
      </c>
      <c r="O65" s="55">
        <v>0</v>
      </c>
      <c r="P65" s="110"/>
      <c r="Q65" s="186">
        <v>0</v>
      </c>
      <c r="R65" s="107">
        <f t="shared" si="3"/>
        <v>0</v>
      </c>
      <c r="S65" s="8">
        <f t="shared" si="4"/>
        <v>0</v>
      </c>
    </row>
    <row r="66" spans="1:19" ht="13.5" thickBot="1">
      <c r="A66" s="404">
        <f>A65+1</f>
        <v>63</v>
      </c>
      <c r="B66" s="405" t="s">
        <v>195</v>
      </c>
      <c r="C66" s="404">
        <v>1996</v>
      </c>
      <c r="D66" s="406"/>
      <c r="E66" s="407"/>
      <c r="F66" s="408">
        <v>0</v>
      </c>
      <c r="G66" s="409"/>
      <c r="H66" s="410"/>
      <c r="I66" s="408">
        <v>0</v>
      </c>
      <c r="J66" s="411"/>
      <c r="K66" s="412">
        <v>0</v>
      </c>
      <c r="L66" s="411"/>
      <c r="M66" s="412">
        <v>0</v>
      </c>
      <c r="N66" s="413">
        <v>56</v>
      </c>
      <c r="O66" s="414">
        <v>0</v>
      </c>
      <c r="P66" s="415"/>
      <c r="Q66" s="416">
        <v>0</v>
      </c>
      <c r="R66" s="401">
        <f t="shared" si="3"/>
        <v>0</v>
      </c>
      <c r="S66" s="402">
        <f t="shared" si="4"/>
        <v>0</v>
      </c>
    </row>
    <row r="67" spans="4:17" ht="12.75">
      <c r="D67" s="387"/>
      <c r="E67" s="387"/>
      <c r="F67" s="403"/>
      <c r="G67" s="387"/>
      <c r="H67" s="387"/>
      <c r="I67" s="403"/>
      <c r="J67" s="387"/>
      <c r="K67" s="403"/>
      <c r="L67" s="387"/>
      <c r="M67" s="403"/>
      <c r="N67" s="403"/>
      <c r="O67" s="403"/>
      <c r="P67" s="403"/>
      <c r="Q67" s="403"/>
    </row>
  </sheetData>
  <sheetProtection/>
  <mergeCells count="7">
    <mergeCell ref="D2:F2"/>
    <mergeCell ref="G2:I2"/>
    <mergeCell ref="J2:K2"/>
    <mergeCell ref="L2:M2"/>
    <mergeCell ref="A1:S1"/>
    <mergeCell ref="N2:O2"/>
    <mergeCell ref="P2:Q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16"/>
  <sheetViews>
    <sheetView zoomScale="120" zoomScaleNormal="120" zoomScalePageLayoutView="0" workbookViewId="0" topLeftCell="A1">
      <pane xSplit="28365" topLeftCell="P1" activePane="topLeft" state="split"/>
      <selection pane="topLeft" activeCell="F27" sqref="F27"/>
      <selection pane="topRight" activeCell="P1" sqref="P1"/>
    </sheetView>
  </sheetViews>
  <sheetFormatPr defaultColWidth="9.00390625" defaultRowHeight="12.75"/>
  <cols>
    <col min="1" max="1" width="6.25390625" style="1" customWidth="1"/>
    <col min="2" max="2" width="21.875" style="1" customWidth="1"/>
    <col min="3" max="5" width="6.75390625" style="1" customWidth="1"/>
    <col min="6" max="6" width="7.125" style="1" customWidth="1"/>
    <col min="7" max="8" width="6.75390625" style="1" customWidth="1"/>
    <col min="9" max="9" width="7.375" style="1" customWidth="1"/>
    <col min="10" max="10" width="6.75390625" style="1" customWidth="1"/>
    <col min="11" max="11" width="7.75390625" style="1" customWidth="1"/>
    <col min="12" max="12" width="6.75390625" style="1" customWidth="1"/>
    <col min="13" max="17" width="8.00390625" style="1" customWidth="1"/>
    <col min="18" max="18" width="10.75390625" style="1" customWidth="1"/>
    <col min="19" max="16384" width="9.125" style="1" customWidth="1"/>
  </cols>
  <sheetData>
    <row r="1" spans="1:19" s="14" customFormat="1" ht="21.75" customHeight="1" thickBot="1">
      <c r="A1" s="282" t="s">
        <v>230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9"/>
    </row>
    <row r="2" spans="1:19" ht="39" customHeight="1" thickBot="1">
      <c r="A2" s="5"/>
      <c r="B2" s="4"/>
      <c r="C2" s="4"/>
      <c r="D2" s="264" t="s">
        <v>31</v>
      </c>
      <c r="E2" s="265"/>
      <c r="F2" s="266"/>
      <c r="G2" s="264" t="s">
        <v>31</v>
      </c>
      <c r="H2" s="265"/>
      <c r="I2" s="266"/>
      <c r="J2" s="268" t="s">
        <v>102</v>
      </c>
      <c r="K2" s="271"/>
      <c r="L2" s="268" t="s">
        <v>98</v>
      </c>
      <c r="M2" s="269"/>
      <c r="N2" s="275" t="s">
        <v>142</v>
      </c>
      <c r="O2" s="276"/>
      <c r="P2" s="275" t="s">
        <v>216</v>
      </c>
      <c r="Q2" s="276"/>
      <c r="R2" s="36"/>
      <c r="S2" s="13"/>
    </row>
    <row r="3" spans="1:19" ht="39" thickBot="1">
      <c r="A3" s="132" t="s">
        <v>15</v>
      </c>
      <c r="B3" s="130" t="s">
        <v>18</v>
      </c>
      <c r="C3" s="34" t="s">
        <v>100</v>
      </c>
      <c r="D3" s="10" t="s">
        <v>95</v>
      </c>
      <c r="E3" s="11" t="s">
        <v>97</v>
      </c>
      <c r="F3" s="17" t="s">
        <v>20</v>
      </c>
      <c r="G3" s="10" t="s">
        <v>95</v>
      </c>
      <c r="H3" s="11" t="s">
        <v>97</v>
      </c>
      <c r="I3" s="17" t="s">
        <v>20</v>
      </c>
      <c r="J3" s="11" t="s">
        <v>19</v>
      </c>
      <c r="K3" s="37" t="s">
        <v>20</v>
      </c>
      <c r="L3" s="10" t="s">
        <v>19</v>
      </c>
      <c r="M3" s="37" t="s">
        <v>20</v>
      </c>
      <c r="N3" s="10" t="s">
        <v>19</v>
      </c>
      <c r="O3" s="37" t="s">
        <v>20</v>
      </c>
      <c r="P3" s="10" t="s">
        <v>19</v>
      </c>
      <c r="Q3" s="17" t="s">
        <v>20</v>
      </c>
      <c r="R3" s="108" t="s">
        <v>0</v>
      </c>
      <c r="S3" s="48" t="s">
        <v>138</v>
      </c>
    </row>
    <row r="4" spans="1:43" s="25" customFormat="1" ht="15.75" customHeight="1">
      <c r="A4" s="239">
        <v>1</v>
      </c>
      <c r="B4" s="240" t="s">
        <v>29</v>
      </c>
      <c r="C4" s="129">
        <v>1993</v>
      </c>
      <c r="D4" s="99">
        <v>5</v>
      </c>
      <c r="E4" s="100">
        <v>3</v>
      </c>
      <c r="F4" s="47">
        <v>50</v>
      </c>
      <c r="G4" s="99">
        <v>5</v>
      </c>
      <c r="H4" s="29">
        <v>3</v>
      </c>
      <c r="I4" s="53">
        <v>50</v>
      </c>
      <c r="J4" s="103">
        <v>1</v>
      </c>
      <c r="K4" s="51">
        <v>60</v>
      </c>
      <c r="L4" s="105">
        <v>1</v>
      </c>
      <c r="M4" s="51">
        <v>60</v>
      </c>
      <c r="N4" s="243">
        <v>1</v>
      </c>
      <c r="O4" s="70">
        <v>60</v>
      </c>
      <c r="P4" s="247">
        <v>5</v>
      </c>
      <c r="Q4" s="168">
        <v>42</v>
      </c>
      <c r="R4" s="242">
        <f aca="true" t="shared" si="0" ref="R4:R15">SUM(F4,I4,K4,M4,O4,Q4)</f>
        <v>322</v>
      </c>
      <c r="S4" s="223">
        <f aca="true" t="shared" si="1" ref="S4:S15">R4-MIN(F4,I4,K4,M4,O4,Q4)</f>
        <v>280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25" customFormat="1" ht="12.75">
      <c r="A5" s="241">
        <f>1+A4</f>
        <v>2</v>
      </c>
      <c r="B5" s="263" t="s">
        <v>27</v>
      </c>
      <c r="C5" s="350">
        <v>1994</v>
      </c>
      <c r="D5" s="351">
        <v>3</v>
      </c>
      <c r="E5" s="102">
        <v>1</v>
      </c>
      <c r="F5" s="352">
        <v>60</v>
      </c>
      <c r="G5" s="351">
        <v>4</v>
      </c>
      <c r="H5" s="175">
        <v>2</v>
      </c>
      <c r="I5" s="54">
        <v>55</v>
      </c>
      <c r="J5" s="353">
        <v>3</v>
      </c>
      <c r="K5" s="167">
        <v>50</v>
      </c>
      <c r="L5" s="354">
        <v>2</v>
      </c>
      <c r="M5" s="167">
        <v>55</v>
      </c>
      <c r="N5" s="355">
        <v>5</v>
      </c>
      <c r="O5" s="304">
        <v>42</v>
      </c>
      <c r="P5" s="329">
        <v>6</v>
      </c>
      <c r="Q5" s="306">
        <v>39</v>
      </c>
      <c r="R5" s="356">
        <f t="shared" si="0"/>
        <v>301</v>
      </c>
      <c r="S5" s="292">
        <f t="shared" si="1"/>
        <v>262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19" ht="12.75">
      <c r="A6" s="357">
        <f>A5+1</f>
        <v>3</v>
      </c>
      <c r="B6" s="263" t="s">
        <v>28</v>
      </c>
      <c r="C6" s="127">
        <v>1995</v>
      </c>
      <c r="D6" s="101">
        <v>6</v>
      </c>
      <c r="E6" s="102">
        <v>4</v>
      </c>
      <c r="F6" s="352">
        <v>45</v>
      </c>
      <c r="G6" s="101">
        <v>6</v>
      </c>
      <c r="H6" s="175">
        <v>4</v>
      </c>
      <c r="I6" s="54">
        <v>45</v>
      </c>
      <c r="J6" s="104">
        <v>4</v>
      </c>
      <c r="K6" s="52">
        <v>45</v>
      </c>
      <c r="L6" s="106">
        <v>5</v>
      </c>
      <c r="M6" s="52">
        <v>42</v>
      </c>
      <c r="N6" s="126">
        <v>8</v>
      </c>
      <c r="O6" s="52">
        <v>33</v>
      </c>
      <c r="P6" s="246">
        <v>4</v>
      </c>
      <c r="Q6" s="54">
        <v>45</v>
      </c>
      <c r="R6" s="356">
        <f t="shared" si="0"/>
        <v>255</v>
      </c>
      <c r="S6" s="292">
        <f t="shared" si="1"/>
        <v>222</v>
      </c>
    </row>
    <row r="7" spans="1:43" s="25" customFormat="1" ht="12.75">
      <c r="A7" s="346">
        <f>A6+1</f>
        <v>4</v>
      </c>
      <c r="B7" s="131" t="s">
        <v>60</v>
      </c>
      <c r="C7" s="127">
        <v>1996</v>
      </c>
      <c r="D7" s="43"/>
      <c r="E7" s="45"/>
      <c r="F7" s="124">
        <v>0</v>
      </c>
      <c r="G7" s="43"/>
      <c r="H7" s="32"/>
      <c r="I7" s="124">
        <v>0</v>
      </c>
      <c r="J7" s="104">
        <v>2</v>
      </c>
      <c r="K7" s="52">
        <v>55</v>
      </c>
      <c r="L7" s="106">
        <v>3</v>
      </c>
      <c r="M7" s="52">
        <v>50</v>
      </c>
      <c r="N7" s="244">
        <v>4</v>
      </c>
      <c r="O7" s="52">
        <v>45</v>
      </c>
      <c r="P7" s="106">
        <v>8</v>
      </c>
      <c r="Q7" s="54">
        <v>33</v>
      </c>
      <c r="R7" s="328">
        <f t="shared" si="0"/>
        <v>183</v>
      </c>
      <c r="S7" s="297">
        <f t="shared" si="1"/>
        <v>183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25" customFormat="1" ht="12.75">
      <c r="A8" s="134">
        <f aca="true" t="shared" si="2" ref="A8:A15">A7+1</f>
        <v>5</v>
      </c>
      <c r="B8" s="131" t="s">
        <v>67</v>
      </c>
      <c r="C8" s="127">
        <v>1991</v>
      </c>
      <c r="D8" s="43"/>
      <c r="E8" s="45"/>
      <c r="F8" s="123">
        <v>0</v>
      </c>
      <c r="G8" s="43"/>
      <c r="H8" s="64"/>
      <c r="I8" s="124">
        <v>0</v>
      </c>
      <c r="J8" s="93"/>
      <c r="K8" s="90">
        <v>0</v>
      </c>
      <c r="L8" s="125"/>
      <c r="M8" s="90">
        <v>0</v>
      </c>
      <c r="N8" s="244">
        <v>3</v>
      </c>
      <c r="O8" s="52">
        <v>50</v>
      </c>
      <c r="P8" s="245">
        <v>1</v>
      </c>
      <c r="Q8" s="167">
        <v>60</v>
      </c>
      <c r="R8" s="328">
        <f t="shared" si="0"/>
        <v>110</v>
      </c>
      <c r="S8" s="297">
        <f t="shared" si="1"/>
        <v>110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19" ht="12.75">
      <c r="A9" s="134">
        <f t="shared" si="2"/>
        <v>6</v>
      </c>
      <c r="B9" s="131" t="s">
        <v>141</v>
      </c>
      <c r="C9" s="127">
        <v>2000</v>
      </c>
      <c r="D9" s="43"/>
      <c r="E9" s="45"/>
      <c r="F9" s="124">
        <v>0</v>
      </c>
      <c r="G9" s="43"/>
      <c r="H9" s="32"/>
      <c r="I9" s="124">
        <v>0</v>
      </c>
      <c r="J9" s="92"/>
      <c r="K9" s="128">
        <v>0</v>
      </c>
      <c r="L9" s="89"/>
      <c r="M9" s="128">
        <v>0</v>
      </c>
      <c r="N9" s="126">
        <v>9</v>
      </c>
      <c r="O9" s="52">
        <v>30</v>
      </c>
      <c r="P9" s="246">
        <v>3</v>
      </c>
      <c r="Q9" s="54">
        <v>50</v>
      </c>
      <c r="R9" s="328">
        <f t="shared" si="0"/>
        <v>80</v>
      </c>
      <c r="S9" s="297">
        <f t="shared" si="1"/>
        <v>80</v>
      </c>
    </row>
    <row r="10" spans="1:19" ht="12.75">
      <c r="A10" s="134">
        <f t="shared" si="2"/>
        <v>7</v>
      </c>
      <c r="B10" s="131" t="s">
        <v>107</v>
      </c>
      <c r="C10" s="127">
        <v>1998</v>
      </c>
      <c r="D10" s="43"/>
      <c r="E10" s="45"/>
      <c r="F10" s="124">
        <v>0</v>
      </c>
      <c r="G10" s="43"/>
      <c r="H10" s="32"/>
      <c r="I10" s="124">
        <v>0</v>
      </c>
      <c r="J10" s="92"/>
      <c r="K10" s="128">
        <v>0</v>
      </c>
      <c r="L10" s="89"/>
      <c r="M10" s="128">
        <v>0</v>
      </c>
      <c r="N10" s="126">
        <v>7</v>
      </c>
      <c r="O10" s="52">
        <v>36</v>
      </c>
      <c r="P10" s="106">
        <v>7</v>
      </c>
      <c r="Q10" s="54">
        <v>36</v>
      </c>
      <c r="R10" s="328">
        <f t="shared" si="0"/>
        <v>72</v>
      </c>
      <c r="S10" s="297">
        <f t="shared" si="1"/>
        <v>72</v>
      </c>
    </row>
    <row r="11" spans="1:19" ht="12.75">
      <c r="A11" s="134">
        <f t="shared" si="2"/>
        <v>8</v>
      </c>
      <c r="B11" s="131" t="s">
        <v>169</v>
      </c>
      <c r="C11" s="350">
        <v>1994</v>
      </c>
      <c r="D11" s="43"/>
      <c r="E11" s="45"/>
      <c r="F11" s="124">
        <v>0</v>
      </c>
      <c r="G11" s="43"/>
      <c r="H11" s="32"/>
      <c r="I11" s="124">
        <v>0</v>
      </c>
      <c r="J11" s="92"/>
      <c r="K11" s="128">
        <v>0</v>
      </c>
      <c r="L11" s="89"/>
      <c r="M11" s="128">
        <v>0</v>
      </c>
      <c r="N11" s="358">
        <v>10</v>
      </c>
      <c r="O11" s="304">
        <v>27</v>
      </c>
      <c r="P11" s="308">
        <v>10</v>
      </c>
      <c r="Q11" s="306">
        <v>27</v>
      </c>
      <c r="R11" s="328">
        <f t="shared" si="0"/>
        <v>54</v>
      </c>
      <c r="S11" s="297">
        <f t="shared" si="1"/>
        <v>54</v>
      </c>
    </row>
    <row r="12" spans="1:19" ht="12.75">
      <c r="A12" s="134">
        <f t="shared" si="2"/>
        <v>9</v>
      </c>
      <c r="B12" s="131" t="s">
        <v>170</v>
      </c>
      <c r="C12" s="127">
        <v>1997</v>
      </c>
      <c r="D12" s="43"/>
      <c r="E12" s="45"/>
      <c r="F12" s="124">
        <v>0</v>
      </c>
      <c r="G12" s="43"/>
      <c r="H12" s="32"/>
      <c r="I12" s="124">
        <v>0</v>
      </c>
      <c r="J12" s="92"/>
      <c r="K12" s="128">
        <v>0</v>
      </c>
      <c r="L12" s="89"/>
      <c r="M12" s="128">
        <v>0</v>
      </c>
      <c r="N12" s="126">
        <v>11</v>
      </c>
      <c r="O12" s="52">
        <v>23</v>
      </c>
      <c r="P12" s="106">
        <v>9</v>
      </c>
      <c r="Q12" s="54">
        <v>30</v>
      </c>
      <c r="R12" s="328">
        <f t="shared" si="0"/>
        <v>53</v>
      </c>
      <c r="S12" s="297">
        <f t="shared" si="1"/>
        <v>53</v>
      </c>
    </row>
    <row r="13" spans="1:19" ht="12.75">
      <c r="A13" s="134">
        <f t="shared" si="2"/>
        <v>10</v>
      </c>
      <c r="B13" s="131" t="s">
        <v>2</v>
      </c>
      <c r="C13" s="127">
        <v>1992</v>
      </c>
      <c r="D13" s="43"/>
      <c r="E13" s="45"/>
      <c r="F13" s="124">
        <v>0</v>
      </c>
      <c r="G13" s="43"/>
      <c r="H13" s="32"/>
      <c r="I13" s="124">
        <v>0</v>
      </c>
      <c r="J13" s="92"/>
      <c r="K13" s="128">
        <v>0</v>
      </c>
      <c r="L13" s="89"/>
      <c r="M13" s="128">
        <v>0</v>
      </c>
      <c r="N13" s="244">
        <v>6</v>
      </c>
      <c r="O13" s="52">
        <v>39</v>
      </c>
      <c r="P13" s="89"/>
      <c r="Q13" s="144">
        <v>0</v>
      </c>
      <c r="R13" s="107">
        <f t="shared" si="0"/>
        <v>39</v>
      </c>
      <c r="S13" s="8">
        <f t="shared" si="1"/>
        <v>39</v>
      </c>
    </row>
    <row r="14" spans="1:19" ht="12.75">
      <c r="A14" s="134">
        <f t="shared" si="2"/>
        <v>11</v>
      </c>
      <c r="B14" s="131" t="s">
        <v>171</v>
      </c>
      <c r="C14" s="127">
        <v>1991</v>
      </c>
      <c r="D14" s="43"/>
      <c r="E14" s="45"/>
      <c r="F14" s="124">
        <v>0</v>
      </c>
      <c r="G14" s="43"/>
      <c r="H14" s="32"/>
      <c r="I14" s="124">
        <v>0</v>
      </c>
      <c r="J14" s="92"/>
      <c r="K14" s="128">
        <v>0</v>
      </c>
      <c r="L14" s="89"/>
      <c r="M14" s="128">
        <v>0</v>
      </c>
      <c r="N14" s="126">
        <v>12</v>
      </c>
      <c r="O14" s="52">
        <v>21</v>
      </c>
      <c r="P14" s="174"/>
      <c r="Q14" s="90">
        <v>0</v>
      </c>
      <c r="R14" s="107">
        <f t="shared" si="0"/>
        <v>21</v>
      </c>
      <c r="S14" s="8">
        <f t="shared" si="1"/>
        <v>21</v>
      </c>
    </row>
    <row r="15" spans="1:19" ht="13.5" thickBot="1">
      <c r="A15" s="388">
        <f t="shared" si="2"/>
        <v>12</v>
      </c>
      <c r="B15" s="389" t="s">
        <v>172</v>
      </c>
      <c r="C15" s="390">
        <v>1998</v>
      </c>
      <c r="D15" s="391"/>
      <c r="E15" s="392"/>
      <c r="F15" s="393">
        <v>0</v>
      </c>
      <c r="G15" s="391"/>
      <c r="H15" s="394"/>
      <c r="I15" s="393">
        <v>0</v>
      </c>
      <c r="J15" s="395"/>
      <c r="K15" s="396">
        <v>0</v>
      </c>
      <c r="L15" s="397"/>
      <c r="M15" s="396">
        <v>0</v>
      </c>
      <c r="N15" s="398" t="s">
        <v>137</v>
      </c>
      <c r="O15" s="399">
        <v>0</v>
      </c>
      <c r="P15" s="400"/>
      <c r="Q15" s="396">
        <v>0</v>
      </c>
      <c r="R15" s="401">
        <f t="shared" si="0"/>
        <v>0</v>
      </c>
      <c r="S15" s="402">
        <f t="shared" si="1"/>
        <v>0</v>
      </c>
    </row>
    <row r="16" spans="1:19" ht="12.75">
      <c r="A16" s="387"/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</row>
  </sheetData>
  <sheetProtection/>
  <mergeCells count="7">
    <mergeCell ref="J2:K2"/>
    <mergeCell ref="L2:M2"/>
    <mergeCell ref="D2:F2"/>
    <mergeCell ref="G2:I2"/>
    <mergeCell ref="A1:S1"/>
    <mergeCell ref="N2:O2"/>
    <mergeCell ref="P2:Q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2010-09-24T04:56:21Z</cp:lastPrinted>
  <dcterms:created xsi:type="dcterms:W3CDTF">2010-04-15T16:52:06Z</dcterms:created>
  <dcterms:modified xsi:type="dcterms:W3CDTF">2012-09-02T09:07:00Z</dcterms:modified>
  <cp:category/>
  <cp:version/>
  <cp:contentType/>
  <cp:contentStatus/>
</cp:coreProperties>
</file>