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15" windowHeight="4545" tabRatio="666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<sst xmlns="http://schemas.openxmlformats.org/spreadsheetml/2006/main" count="298" uniqueCount="167">
  <si>
    <t>Текущий рейтинг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</si>
  <si>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</si>
  <si>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</si>
  <si>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</si>
  <si>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</si>
  <si>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</si>
  <si>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</si>
  <si>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Попов Алексей        Войналович Вадим</t>
  </si>
  <si>
    <t>Место в ТР</t>
  </si>
  <si>
    <t>Манзик Максим      Сафин Эдуард</t>
  </si>
  <si>
    <t>Фамилия    Имя</t>
  </si>
  <si>
    <t>место</t>
  </si>
  <si>
    <t>очки</t>
  </si>
  <si>
    <t>Комарь Арина</t>
  </si>
  <si>
    <t>Шклярук Николай  Михайлов Игорь</t>
  </si>
  <si>
    <t>Липтовский слалом 21.04.2012</t>
  </si>
  <si>
    <t>Липтовский слалом 22.04.2012</t>
  </si>
  <si>
    <t>Маймистов Сергей</t>
  </si>
  <si>
    <t>Гоголев Дмитрий</t>
  </si>
  <si>
    <t>Вторыгин Сергей</t>
  </si>
  <si>
    <t>Жеба Павел</t>
  </si>
  <si>
    <t>Легин Денис</t>
  </si>
  <si>
    <t>Инкин Никита</t>
  </si>
  <si>
    <t>Казанцев Никита</t>
  </si>
  <si>
    <t>Ибрагимов Равиль</t>
  </si>
  <si>
    <t>Непогодин Александр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</si>
  <si>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</si>
  <si>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</si>
  <si>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</si>
  <si>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</si>
  <si>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</si>
  <si>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</si>
  <si>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</si>
  <si>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</si>
  <si>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Горохова Полина</t>
  </si>
  <si>
    <t>Гребенёк Светлана</t>
  </si>
  <si>
    <t>Сироткин Антон</t>
  </si>
  <si>
    <t>Баранов Николай</t>
  </si>
  <si>
    <t>Михайлов Игорь</t>
  </si>
  <si>
    <t>Козич Владимир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</si>
  <si>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</si>
  <si>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</si>
  <si>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</si>
  <si>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</si>
  <si>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</si>
  <si>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</si>
  <si>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</si>
  <si>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</si>
  <si>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Войналович Вадим</t>
  </si>
  <si>
    <t>Максимов Виталий</t>
  </si>
  <si>
    <t>Кочеев Михаил</t>
  </si>
  <si>
    <t>Иванов Михаил</t>
  </si>
  <si>
    <t>место в МС</t>
  </si>
  <si>
    <t>Смирнова Полина</t>
  </si>
  <si>
    <t>DNS</t>
  </si>
  <si>
    <t>место среди РС</t>
  </si>
  <si>
    <t>Кубок России 19.05.2012</t>
  </si>
  <si>
    <t>Азанов Дмитрий</t>
  </si>
  <si>
    <t>год  рожд.</t>
  </si>
  <si>
    <t>Анисимов Дмитрий</t>
  </si>
  <si>
    <t>Кубок России 18.05.2012</t>
  </si>
  <si>
    <t>Ильюхина Полина</t>
  </si>
  <si>
    <t>Чувилова Екатерина</t>
  </si>
  <si>
    <t>Миназова Алсу</t>
  </si>
  <si>
    <t>Семенцова Марина</t>
  </si>
  <si>
    <t>Пешкова Валерия</t>
  </si>
  <si>
    <t>Крылова Ксения</t>
  </si>
  <si>
    <t>Запольнева Вероника</t>
  </si>
  <si>
    <t>Дегтярев Андрей</t>
  </si>
  <si>
    <t>Копалин Алексей</t>
  </si>
  <si>
    <t>Романов Дмитрий</t>
  </si>
  <si>
    <t>Ткач Алексей</t>
  </si>
  <si>
    <t>Лазарев Александр</t>
  </si>
  <si>
    <t>Савицкий Александр</t>
  </si>
  <si>
    <t>Беляков Алексей</t>
  </si>
  <si>
    <t>Изюмов Игорь</t>
  </si>
  <si>
    <t>Гогичаев Георгий</t>
  </si>
  <si>
    <t>Круглов Михаил</t>
  </si>
  <si>
    <t>Ушаков Кирилл</t>
  </si>
  <si>
    <t>Горбачёв Владислав</t>
  </si>
  <si>
    <t>Шарипов Александр</t>
  </si>
  <si>
    <t>DNF</t>
  </si>
  <si>
    <t>очки к МС (без одного)</t>
  </si>
  <si>
    <t>Лутковский Павел</t>
  </si>
  <si>
    <t>Шайдурова Дарья</t>
  </si>
  <si>
    <t>Первенство России до 19 лет 17.08.2012</t>
  </si>
  <si>
    <t>Пыльнов Игорь</t>
  </si>
  <si>
    <t>Гатаулин Альберт</t>
  </si>
  <si>
    <t>Агафонов Иван</t>
  </si>
  <si>
    <t>Сазонов Матвей</t>
  </si>
  <si>
    <t>Зубов Дмитрий</t>
  </si>
  <si>
    <t>Шаматонов Павел</t>
  </si>
  <si>
    <t>Полянских Максим</t>
  </si>
  <si>
    <t>Самохин Вячеслав</t>
  </si>
  <si>
    <t>Мороцкий Евгений</t>
  </si>
  <si>
    <t>Музыченко Николай</t>
  </si>
  <si>
    <t>Лабанов Сергей</t>
  </si>
  <si>
    <t>Войналович Евгений</t>
  </si>
  <si>
    <t>Морозов Данил</t>
  </si>
  <si>
    <t>Молоков Артём</t>
  </si>
  <si>
    <t>Немчинов Михаил</t>
  </si>
  <si>
    <t>Палтусов Андрей</t>
  </si>
  <si>
    <t>Меновщиков Виктор</t>
  </si>
  <si>
    <t>Козырева Анастасия</t>
  </si>
  <si>
    <t>Шибаева Дарья</t>
  </si>
  <si>
    <t>Пучнина Вероника</t>
  </si>
  <si>
    <t>Суханова Полина</t>
  </si>
  <si>
    <t>Анохина Диана</t>
  </si>
  <si>
    <t>Стороженко Ольга</t>
  </si>
  <si>
    <t>Дюндик Ирина</t>
  </si>
  <si>
    <t>Правдина Дарья</t>
  </si>
  <si>
    <t>Ибрагимов Равиль Гатауллин Альберт</t>
  </si>
  <si>
    <t>1995      1996</t>
  </si>
  <si>
    <t>Костюченко Сергей       Пыльнов Игорь</t>
  </si>
  <si>
    <t>1997      1997</t>
  </si>
  <si>
    <t xml:space="preserve">Вьюгин Илья       Изюмов Игорь </t>
  </si>
  <si>
    <t>1995      1998</t>
  </si>
  <si>
    <t>Овчинников Илья Галиев Артём</t>
  </si>
  <si>
    <t>1997       1997</t>
  </si>
  <si>
    <t>Комков Сергей        Котов Павел</t>
  </si>
  <si>
    <t>1998       1998</t>
  </si>
  <si>
    <t>Горбачёв Владислав Палтусов Андрей</t>
  </si>
  <si>
    <t>1999     1999</t>
  </si>
  <si>
    <t>Вьюгин Илья</t>
  </si>
  <si>
    <t>Тищенко Дмитрий</t>
  </si>
  <si>
    <t>Плеханов Матвей</t>
  </si>
  <si>
    <t>Бродилов Максим</t>
  </si>
  <si>
    <t>Галанин Алексей</t>
  </si>
  <si>
    <t>Аникин Михаил</t>
  </si>
  <si>
    <t>Бурдин Павел</t>
  </si>
  <si>
    <t>Матвеев Матвей</t>
  </si>
  <si>
    <t>Эфрос Дмитрий</t>
  </si>
  <si>
    <t>Хасанов Ильяс</t>
  </si>
  <si>
    <t>Хорохордин Артём</t>
  </si>
  <si>
    <t>Шичкин Александр</t>
  </si>
  <si>
    <t>Гладких Илья</t>
  </si>
  <si>
    <t>Лебедев Денис</t>
  </si>
  <si>
    <t>Писцов Даниил</t>
  </si>
  <si>
    <t>Костюченко Сергей</t>
  </si>
  <si>
    <t>Боровков Дмитрий</t>
  </si>
  <si>
    <t>Кудрявцев Даниил</t>
  </si>
  <si>
    <t>Гончаров Сергей</t>
  </si>
  <si>
    <t>Корнев Александр</t>
  </si>
  <si>
    <t>Воронин Павел</t>
  </si>
  <si>
    <t>Беспалов Дмитрий</t>
  </si>
  <si>
    <t>Зинатуллин Данила</t>
  </si>
  <si>
    <t>Анвартдинов Владимир</t>
  </si>
  <si>
    <t>Мещереков Александр</t>
  </si>
  <si>
    <t>Огарков Антон</t>
  </si>
  <si>
    <t>Иванов Евгений</t>
  </si>
  <si>
    <t>Идильгужин Тимур</t>
  </si>
  <si>
    <t>Палтусов Анлрей</t>
  </si>
  <si>
    <t>Синявский Дмитрий</t>
  </si>
  <si>
    <t>Новиков Артём</t>
  </si>
  <si>
    <t>Говор Кирилл</t>
  </si>
  <si>
    <t>Иванов Игорь</t>
  </si>
  <si>
    <t>Алиева Эльвира</t>
  </si>
  <si>
    <t>Михалевич Анна</t>
  </si>
  <si>
    <t>Первенство России до 24 лет 18.08.2012</t>
  </si>
  <si>
    <t>ЮНОШЕСКИЙ  РЕЙТИНГ   в классе К1М  на  19.08.2012</t>
  </si>
  <si>
    <t>ЮНОШЕСКИЙ  РЕЙТИНГ   в классе С1Ж  на  19.08.2012</t>
  </si>
  <si>
    <t>ЮНОШЕСКИЙ  РЕЙТИНГ   в классе С2  на  19.08.2012</t>
  </si>
  <si>
    <t>ЮНОШЕСКИЙ  РЕЙТИНГ   в классе К1Ж  на  19.08.2012</t>
  </si>
  <si>
    <t>ЮНОШЕСКИЙ  РЕЙТИНГ   в классе С1М  на  19.08.2012</t>
  </si>
  <si>
    <t>Кошкина Марина</t>
  </si>
  <si>
    <t>Радовицкая Дарья</t>
  </si>
  <si>
    <t>Богданов Юрий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</si>
</sst>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right"/>
    </xf>
    <xf numFmtId="0" fontId="5" fillId="32" borderId="19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2" fillId="34" borderId="18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46" fillId="0" borderId="27" xfId="0" applyFont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34" borderId="19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right" vertical="center" wrapText="1"/>
    </xf>
    <xf numFmtId="0" fontId="45" fillId="35" borderId="18" xfId="0" applyFont="1" applyFill="1" applyBorder="1" applyAlignment="1">
      <alignment horizontal="right" vertical="center"/>
    </xf>
    <xf numFmtId="0" fontId="46" fillId="35" borderId="27" xfId="0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right" vertical="center"/>
    </xf>
    <xf numFmtId="0" fontId="45" fillId="35" borderId="13" xfId="0" applyFont="1" applyFill="1" applyBorder="1" applyAlignment="1">
      <alignment horizontal="right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right" vertical="center"/>
    </xf>
    <xf numFmtId="0" fontId="2" fillId="35" borderId="32" xfId="0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right" vertical="center"/>
    </xf>
    <xf numFmtId="0" fontId="1" fillId="35" borderId="2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/>
    </xf>
    <xf numFmtId="0" fontId="3" fillId="35" borderId="18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/>
    </xf>
    <xf numFmtId="0" fontId="1" fillId="35" borderId="32" xfId="0" applyFont="1" applyFill="1" applyBorder="1" applyAlignment="1">
      <alignment horizontal="center"/>
    </xf>
    <xf numFmtId="0" fontId="2" fillId="34" borderId="19" xfId="0" applyFont="1" applyFill="1" applyBorder="1" applyAlignment="1">
      <alignment vertical="center"/>
    </xf>
    <xf numFmtId="0" fontId="5" fillId="35" borderId="36" xfId="0" applyFont="1" applyFill="1" applyBorder="1" applyAlignment="1">
      <alignment horizontal="right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46" fillId="35" borderId="32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 vertical="center"/>
    </xf>
    <xf numFmtId="0" fontId="46" fillId="35" borderId="3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right" vertical="center" wrapText="1"/>
    </xf>
    <xf numFmtId="0" fontId="45" fillId="35" borderId="36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 wrapText="1"/>
    </xf>
    <xf numFmtId="0" fontId="46" fillId="35" borderId="35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35" borderId="11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/>
    </xf>
    <xf numFmtId="1" fontId="1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right" vertical="center" wrapText="1"/>
    </xf>
    <xf numFmtId="0" fontId="3" fillId="35" borderId="36" xfId="0" applyFont="1" applyFill="1" applyBorder="1" applyAlignment="1">
      <alignment horizontal="right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right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2" fillId="32" borderId="33" xfId="0" applyFont="1" applyFill="1" applyBorder="1" applyAlignment="1">
      <alignment vertical="center"/>
    </xf>
    <xf numFmtId="0" fontId="2" fillId="32" borderId="33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right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right" vertical="center" wrapText="1"/>
    </xf>
    <xf numFmtId="0" fontId="5" fillId="32" borderId="36" xfId="0" applyFont="1" applyFill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/>
    </xf>
    <xf numFmtId="0" fontId="45" fillId="0" borderId="36" xfId="0" applyFont="1" applyBorder="1" applyAlignment="1">
      <alignment horizontal="right" vertical="center"/>
    </xf>
    <xf numFmtId="0" fontId="5" fillId="35" borderId="11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right" vertical="center" wrapText="1"/>
    </xf>
    <xf numFmtId="0" fontId="46" fillId="36" borderId="11" xfId="0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5" fillId="0" borderId="45" xfId="0" applyFont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46" fillId="0" borderId="46" xfId="0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/>
    </xf>
    <xf numFmtId="0" fontId="5" fillId="35" borderId="19" xfId="0" applyFont="1" applyFill="1" applyBorder="1" applyAlignment="1">
      <alignment horizontal="right" vertical="center"/>
    </xf>
    <xf numFmtId="0" fontId="45" fillId="0" borderId="19" xfId="0" applyFont="1" applyBorder="1" applyAlignment="1">
      <alignment horizontal="right"/>
    </xf>
    <xf numFmtId="0" fontId="45" fillId="0" borderId="19" xfId="0" applyFont="1" applyFill="1" applyBorder="1" applyAlignment="1">
      <alignment horizontal="right" vertical="center"/>
    </xf>
    <xf numFmtId="0" fontId="46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right" vertical="center"/>
    </xf>
    <xf numFmtId="0" fontId="44" fillId="32" borderId="49" xfId="0" applyNumberFormat="1" applyFont="1" applyFill="1" applyBorder="1" applyAlignment="1">
      <alignment horizontal="center" vertical="center"/>
    </xf>
    <xf numFmtId="0" fontId="3" fillId="32" borderId="50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52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vertical="center" wrapText="1"/>
    </xf>
    <xf numFmtId="1" fontId="1" fillId="0" borderId="55" xfId="0" applyNumberFormat="1" applyFont="1" applyFill="1" applyBorder="1" applyAlignment="1">
      <alignment horizontal="left" vertical="center" wrapText="1"/>
    </xf>
    <xf numFmtId="1" fontId="1" fillId="0" borderId="56" xfId="0" applyNumberFormat="1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horizontal="left" vertical="center" wrapText="1"/>
    </xf>
    <xf numFmtId="1" fontId="1" fillId="0" borderId="57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right" vertical="center" wrapText="1"/>
    </xf>
    <xf numFmtId="0" fontId="45" fillId="36" borderId="19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right" vertical="center" wrapText="1"/>
    </xf>
    <xf numFmtId="1" fontId="1" fillId="0" borderId="58" xfId="0" applyNumberFormat="1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21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" fontId="47" fillId="0" borderId="38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vertical="center" wrapText="1"/>
    </xf>
    <xf numFmtId="1" fontId="47" fillId="0" borderId="55" xfId="0" applyNumberFormat="1" applyFont="1" applyFill="1" applyBorder="1" applyAlignment="1">
      <alignment horizontal="left" vertical="center" wrapText="1"/>
    </xf>
    <xf numFmtId="0" fontId="47" fillId="0" borderId="41" xfId="0" applyNumberFormat="1" applyFont="1" applyFill="1" applyBorder="1" applyAlignment="1">
      <alignment horizontal="center" vertical="center"/>
    </xf>
    <xf numFmtId="1" fontId="47" fillId="0" borderId="21" xfId="0" applyNumberFormat="1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0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20" zoomScaleNormal="120" zoomScalePageLayoutView="0" workbookViewId="0" topLeftCell="A1">
      <selection activeCell="Y19" sqref="Y19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3" width="7.00390625" style="13" customWidth="1"/>
    <col min="4" max="5" width="6.75390625" style="13" customWidth="1"/>
    <col min="6" max="6" width="7.375" style="2" customWidth="1"/>
    <col min="7" max="8" width="6.75390625" style="13" customWidth="1"/>
    <col min="9" max="9" width="7.25390625" style="2" customWidth="1"/>
    <col min="10" max="10" width="6.75390625" style="13" customWidth="1"/>
    <col min="11" max="11" width="8.125" style="2" customWidth="1"/>
    <col min="12" max="12" width="6.75390625" style="13" customWidth="1"/>
    <col min="13" max="13" width="8.00390625" style="2" customWidth="1"/>
    <col min="14" max="14" width="8.00390625" style="151" customWidth="1"/>
    <col min="15" max="17" width="8.00390625" style="2" customWidth="1"/>
    <col min="18" max="18" width="10.75390625" style="13" customWidth="1"/>
    <col min="19" max="19" width="11.375" style="13" customWidth="1"/>
    <col min="20" max="16384" width="9.125" style="2" customWidth="1"/>
  </cols>
  <sheetData>
    <row r="1" spans="1:19" s="14" customFormat="1" ht="21.75" customHeight="1" thickBot="1">
      <c r="A1" s="275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7"/>
    </row>
    <row r="2" spans="1:19" ht="39" customHeight="1" thickBot="1">
      <c r="A2" s="6"/>
      <c r="B2" s="5"/>
      <c r="C2" s="15"/>
      <c r="D2" s="268" t="s">
        <v>15</v>
      </c>
      <c r="E2" s="269"/>
      <c r="F2" s="270"/>
      <c r="G2" s="269" t="s">
        <v>16</v>
      </c>
      <c r="H2" s="269"/>
      <c r="I2" s="271"/>
      <c r="J2" s="272" t="s">
        <v>60</v>
      </c>
      <c r="K2" s="273"/>
      <c r="L2" s="272" t="s">
        <v>56</v>
      </c>
      <c r="M2" s="274"/>
      <c r="N2" s="278" t="s">
        <v>85</v>
      </c>
      <c r="O2" s="274"/>
      <c r="P2" s="272" t="s">
        <v>158</v>
      </c>
      <c r="Q2" s="274"/>
      <c r="R2" s="19"/>
      <c r="S2" s="2"/>
    </row>
    <row r="3" spans="1:19" s="13" customFormat="1" ht="39" thickBot="1">
      <c r="A3" s="9" t="s">
        <v>8</v>
      </c>
      <c r="B3" s="33" t="s">
        <v>10</v>
      </c>
      <c r="C3" s="34" t="s">
        <v>58</v>
      </c>
      <c r="D3" s="10" t="s">
        <v>52</v>
      </c>
      <c r="E3" s="11" t="s">
        <v>55</v>
      </c>
      <c r="F3" s="18" t="s">
        <v>12</v>
      </c>
      <c r="G3" s="11" t="s">
        <v>52</v>
      </c>
      <c r="H3" s="11" t="s">
        <v>55</v>
      </c>
      <c r="I3" s="36" t="s">
        <v>12</v>
      </c>
      <c r="J3" s="10" t="s">
        <v>11</v>
      </c>
      <c r="K3" s="36" t="s">
        <v>12</v>
      </c>
      <c r="L3" s="10" t="s">
        <v>11</v>
      </c>
      <c r="M3" s="18" t="s">
        <v>12</v>
      </c>
      <c r="N3" s="51" t="s">
        <v>11</v>
      </c>
      <c r="O3" s="52" t="s">
        <v>12</v>
      </c>
      <c r="P3" s="51" t="s">
        <v>11</v>
      </c>
      <c r="Q3" s="52" t="s">
        <v>12</v>
      </c>
      <c r="R3" s="16" t="s">
        <v>0</v>
      </c>
      <c r="S3" s="48" t="s">
        <v>82</v>
      </c>
    </row>
    <row r="4" spans="1:19" ht="15" customHeight="1">
      <c r="A4" s="257">
        <v>1</v>
      </c>
      <c r="B4" s="258" t="s">
        <v>46</v>
      </c>
      <c r="C4" s="62">
        <v>1995</v>
      </c>
      <c r="D4" s="39">
        <v>31</v>
      </c>
      <c r="E4" s="64">
        <v>1</v>
      </c>
      <c r="F4" s="53">
        <v>60</v>
      </c>
      <c r="G4" s="39">
        <v>33</v>
      </c>
      <c r="H4" s="64">
        <v>2</v>
      </c>
      <c r="I4" s="56">
        <v>55</v>
      </c>
      <c r="J4" s="65">
        <v>4</v>
      </c>
      <c r="K4" s="56">
        <v>46</v>
      </c>
      <c r="L4" s="65">
        <v>1</v>
      </c>
      <c r="M4" s="53">
        <v>60</v>
      </c>
      <c r="N4" s="65">
        <v>2</v>
      </c>
      <c r="O4" s="56">
        <v>55</v>
      </c>
      <c r="P4" s="65">
        <v>2</v>
      </c>
      <c r="Q4" s="53">
        <v>55</v>
      </c>
      <c r="R4" s="37">
        <f aca="true" t="shared" si="0" ref="R4:R27">SUM(F4,I4,K4,M4,O4,Q4)</f>
        <v>331</v>
      </c>
      <c r="S4" s="259">
        <f aca="true" t="shared" si="1" ref="S4:S27">R4-MIN(F4,I4,K4,M4,O4,Q4)</f>
        <v>285</v>
      </c>
    </row>
    <row r="5" spans="1:19" ht="15" customHeight="1">
      <c r="A5" s="257">
        <f aca="true" t="shared" si="2" ref="A5:A46">A4+1</f>
        <v>2</v>
      </c>
      <c r="B5" s="258" t="s">
        <v>25</v>
      </c>
      <c r="C5" s="62">
        <v>1995</v>
      </c>
      <c r="D5" s="25">
        <v>48</v>
      </c>
      <c r="E5" s="64">
        <v>6</v>
      </c>
      <c r="F5" s="53">
        <v>42</v>
      </c>
      <c r="G5" s="25">
        <v>56</v>
      </c>
      <c r="H5" s="64">
        <v>8</v>
      </c>
      <c r="I5" s="56">
        <v>38</v>
      </c>
      <c r="J5" s="65">
        <v>2</v>
      </c>
      <c r="K5" s="56">
        <v>55</v>
      </c>
      <c r="L5" s="65">
        <v>5</v>
      </c>
      <c r="M5" s="53">
        <v>44</v>
      </c>
      <c r="N5" s="65">
        <v>3</v>
      </c>
      <c r="O5" s="56">
        <v>50</v>
      </c>
      <c r="P5" s="65">
        <v>4</v>
      </c>
      <c r="Q5" s="53">
        <v>46</v>
      </c>
      <c r="R5" s="37">
        <f t="shared" si="0"/>
        <v>275</v>
      </c>
      <c r="S5" s="259">
        <f t="shared" si="1"/>
        <v>237</v>
      </c>
    </row>
    <row r="6" spans="1:19" ht="15" customHeight="1">
      <c r="A6" s="257">
        <f t="shared" si="2"/>
        <v>3</v>
      </c>
      <c r="B6" s="258" t="s">
        <v>47</v>
      </c>
      <c r="C6" s="62">
        <v>1995</v>
      </c>
      <c r="D6" s="25">
        <v>35</v>
      </c>
      <c r="E6" s="64">
        <v>2</v>
      </c>
      <c r="F6" s="53">
        <v>55</v>
      </c>
      <c r="G6" s="25">
        <v>37</v>
      </c>
      <c r="H6" s="64">
        <v>3</v>
      </c>
      <c r="I6" s="56">
        <v>50</v>
      </c>
      <c r="J6" s="65">
        <v>7</v>
      </c>
      <c r="K6" s="56">
        <v>40</v>
      </c>
      <c r="L6" s="65">
        <v>3</v>
      </c>
      <c r="M6" s="53">
        <v>50</v>
      </c>
      <c r="N6" s="65">
        <v>10</v>
      </c>
      <c r="O6" s="56">
        <v>34</v>
      </c>
      <c r="P6" s="65">
        <v>25</v>
      </c>
      <c r="Q6" s="53">
        <v>15</v>
      </c>
      <c r="R6" s="37">
        <f t="shared" si="0"/>
        <v>244</v>
      </c>
      <c r="S6" s="259">
        <f t="shared" si="1"/>
        <v>229</v>
      </c>
    </row>
    <row r="7" spans="1:19" ht="15" customHeight="1">
      <c r="A7" s="12">
        <f t="shared" si="2"/>
        <v>4</v>
      </c>
      <c r="B7" s="60" t="s">
        <v>42</v>
      </c>
      <c r="C7" s="62">
        <v>1995</v>
      </c>
      <c r="D7" s="25">
        <v>47</v>
      </c>
      <c r="E7" s="64">
        <v>5</v>
      </c>
      <c r="F7" s="53">
        <v>44</v>
      </c>
      <c r="G7" s="25">
        <v>45</v>
      </c>
      <c r="H7" s="64">
        <v>5</v>
      </c>
      <c r="I7" s="56">
        <v>44</v>
      </c>
      <c r="J7" s="65">
        <v>5</v>
      </c>
      <c r="K7" s="56">
        <v>44</v>
      </c>
      <c r="L7" s="65">
        <v>6</v>
      </c>
      <c r="M7" s="53">
        <v>42</v>
      </c>
      <c r="N7" s="65">
        <v>7</v>
      </c>
      <c r="O7" s="56">
        <v>40</v>
      </c>
      <c r="P7" s="65">
        <v>11</v>
      </c>
      <c r="Q7" s="53">
        <v>32</v>
      </c>
      <c r="R7" s="37">
        <f t="shared" si="0"/>
        <v>246</v>
      </c>
      <c r="S7" s="37">
        <f t="shared" si="1"/>
        <v>214</v>
      </c>
    </row>
    <row r="8" spans="1:19" ht="15" customHeight="1">
      <c r="A8" s="12">
        <f t="shared" si="2"/>
        <v>5</v>
      </c>
      <c r="B8" s="60" t="s">
        <v>44</v>
      </c>
      <c r="C8" s="62">
        <v>1996</v>
      </c>
      <c r="D8" s="25">
        <v>46</v>
      </c>
      <c r="E8" s="64">
        <v>4</v>
      </c>
      <c r="F8" s="53">
        <v>46</v>
      </c>
      <c r="G8" s="25">
        <v>51</v>
      </c>
      <c r="H8" s="64">
        <v>6</v>
      </c>
      <c r="I8" s="56">
        <v>42</v>
      </c>
      <c r="J8" s="65">
        <v>6</v>
      </c>
      <c r="K8" s="56">
        <v>42</v>
      </c>
      <c r="L8" s="65">
        <v>8</v>
      </c>
      <c r="M8" s="53">
        <v>38</v>
      </c>
      <c r="N8" s="65">
        <v>9</v>
      </c>
      <c r="O8" s="56">
        <v>36</v>
      </c>
      <c r="P8" s="65">
        <v>18</v>
      </c>
      <c r="Q8" s="53">
        <v>25</v>
      </c>
      <c r="R8" s="37">
        <f t="shared" si="0"/>
        <v>229</v>
      </c>
      <c r="S8" s="37">
        <f t="shared" si="1"/>
        <v>204</v>
      </c>
    </row>
    <row r="9" spans="1:19" ht="15" customHeight="1">
      <c r="A9" s="12">
        <f t="shared" si="2"/>
        <v>6</v>
      </c>
      <c r="B9" s="60" t="s">
        <v>40</v>
      </c>
      <c r="C9" s="62">
        <v>1995</v>
      </c>
      <c r="D9" s="25">
        <v>50</v>
      </c>
      <c r="E9" s="64">
        <v>7</v>
      </c>
      <c r="F9" s="53">
        <v>40</v>
      </c>
      <c r="G9" s="25">
        <v>66</v>
      </c>
      <c r="H9" s="64">
        <v>16</v>
      </c>
      <c r="I9" s="56">
        <v>27</v>
      </c>
      <c r="J9" s="65">
        <v>3</v>
      </c>
      <c r="K9" s="56">
        <v>50</v>
      </c>
      <c r="L9" s="65">
        <v>4</v>
      </c>
      <c r="M9" s="53">
        <v>46</v>
      </c>
      <c r="N9" s="65">
        <v>12</v>
      </c>
      <c r="O9" s="56">
        <v>31</v>
      </c>
      <c r="P9" s="65">
        <v>10</v>
      </c>
      <c r="Q9" s="53">
        <v>34</v>
      </c>
      <c r="R9" s="37">
        <f t="shared" si="0"/>
        <v>228</v>
      </c>
      <c r="S9" s="37">
        <f t="shared" si="1"/>
        <v>201</v>
      </c>
    </row>
    <row r="10" spans="1:19" ht="15" customHeight="1">
      <c r="A10" s="12">
        <f t="shared" si="2"/>
        <v>7</v>
      </c>
      <c r="B10" s="60" t="s">
        <v>48</v>
      </c>
      <c r="C10" s="62">
        <v>1995</v>
      </c>
      <c r="D10" s="39">
        <v>62</v>
      </c>
      <c r="E10" s="64">
        <v>15</v>
      </c>
      <c r="F10" s="53">
        <v>28</v>
      </c>
      <c r="G10" s="39">
        <v>52</v>
      </c>
      <c r="H10" s="64">
        <v>7</v>
      </c>
      <c r="I10" s="56">
        <v>40</v>
      </c>
      <c r="J10" s="65">
        <v>8</v>
      </c>
      <c r="K10" s="56">
        <v>38</v>
      </c>
      <c r="L10" s="65">
        <v>9</v>
      </c>
      <c r="M10" s="53">
        <v>36</v>
      </c>
      <c r="N10" s="65">
        <v>14</v>
      </c>
      <c r="O10" s="56">
        <v>29</v>
      </c>
      <c r="P10" s="65">
        <v>3</v>
      </c>
      <c r="Q10" s="53">
        <v>50</v>
      </c>
      <c r="R10" s="37">
        <f t="shared" si="0"/>
        <v>221</v>
      </c>
      <c r="S10" s="37">
        <f t="shared" si="1"/>
        <v>193</v>
      </c>
    </row>
    <row r="11" spans="1:19" ht="15" customHeight="1">
      <c r="A11" s="12">
        <f t="shared" si="2"/>
        <v>8</v>
      </c>
      <c r="B11" s="60" t="s">
        <v>49</v>
      </c>
      <c r="C11" s="62">
        <v>1995</v>
      </c>
      <c r="D11" s="39">
        <v>58</v>
      </c>
      <c r="E11" s="64">
        <v>12</v>
      </c>
      <c r="F11" s="53">
        <v>31</v>
      </c>
      <c r="G11" s="39">
        <v>58</v>
      </c>
      <c r="H11" s="64">
        <v>10</v>
      </c>
      <c r="I11" s="56">
        <v>34</v>
      </c>
      <c r="J11" s="65">
        <v>10</v>
      </c>
      <c r="K11" s="56">
        <v>34</v>
      </c>
      <c r="L11" s="65">
        <v>12</v>
      </c>
      <c r="M11" s="53">
        <v>31</v>
      </c>
      <c r="N11" s="65">
        <v>6</v>
      </c>
      <c r="O11" s="56">
        <v>42</v>
      </c>
      <c r="P11" s="65">
        <v>5</v>
      </c>
      <c r="Q11" s="53">
        <v>44</v>
      </c>
      <c r="R11" s="37">
        <f t="shared" si="0"/>
        <v>216</v>
      </c>
      <c r="S11" s="37">
        <f t="shared" si="1"/>
        <v>185</v>
      </c>
    </row>
    <row r="12" spans="1:19" ht="15" customHeight="1">
      <c r="A12" s="12">
        <f t="shared" si="2"/>
        <v>9</v>
      </c>
      <c r="B12" s="60" t="s">
        <v>57</v>
      </c>
      <c r="C12" s="62">
        <v>1995</v>
      </c>
      <c r="D12" s="39">
        <v>61</v>
      </c>
      <c r="E12" s="64">
        <v>14</v>
      </c>
      <c r="F12" s="53">
        <v>29</v>
      </c>
      <c r="G12" s="39">
        <v>44</v>
      </c>
      <c r="H12" s="64">
        <v>4</v>
      </c>
      <c r="I12" s="56">
        <v>46</v>
      </c>
      <c r="J12" s="65">
        <v>12</v>
      </c>
      <c r="K12" s="56">
        <v>31</v>
      </c>
      <c r="L12" s="65">
        <v>10</v>
      </c>
      <c r="M12" s="53">
        <v>34</v>
      </c>
      <c r="N12" s="152"/>
      <c r="O12" s="110">
        <v>0</v>
      </c>
      <c r="P12" s="199">
        <v>6</v>
      </c>
      <c r="Q12" s="200">
        <v>42</v>
      </c>
      <c r="R12" s="37">
        <f t="shared" si="0"/>
        <v>182</v>
      </c>
      <c r="S12" s="37">
        <f t="shared" si="1"/>
        <v>182</v>
      </c>
    </row>
    <row r="13" spans="1:19" ht="15" customHeight="1">
      <c r="A13" s="12">
        <f t="shared" si="2"/>
        <v>10</v>
      </c>
      <c r="B13" s="60" t="s">
        <v>37</v>
      </c>
      <c r="C13" s="62">
        <v>1997</v>
      </c>
      <c r="D13" s="39">
        <v>56</v>
      </c>
      <c r="E13" s="64">
        <v>10</v>
      </c>
      <c r="F13" s="53">
        <v>34</v>
      </c>
      <c r="G13" s="39">
        <v>63</v>
      </c>
      <c r="H13" s="64">
        <v>14</v>
      </c>
      <c r="I13" s="56">
        <v>29</v>
      </c>
      <c r="J13" s="65">
        <v>11</v>
      </c>
      <c r="K13" s="56">
        <v>32</v>
      </c>
      <c r="L13" s="65">
        <v>13</v>
      </c>
      <c r="M13" s="53">
        <v>30</v>
      </c>
      <c r="N13" s="65">
        <v>4</v>
      </c>
      <c r="O13" s="56">
        <v>46</v>
      </c>
      <c r="P13" s="65">
        <v>9</v>
      </c>
      <c r="Q13" s="53">
        <v>36</v>
      </c>
      <c r="R13" s="37">
        <f t="shared" si="0"/>
        <v>207</v>
      </c>
      <c r="S13" s="37">
        <f t="shared" si="1"/>
        <v>178</v>
      </c>
    </row>
    <row r="14" spans="1:19" ht="15" customHeight="1">
      <c r="A14" s="12">
        <f t="shared" si="2"/>
        <v>11</v>
      </c>
      <c r="B14" s="60" t="s">
        <v>59</v>
      </c>
      <c r="C14" s="62">
        <v>1995</v>
      </c>
      <c r="D14" s="39">
        <v>52</v>
      </c>
      <c r="E14" s="64">
        <v>8</v>
      </c>
      <c r="F14" s="53">
        <v>38</v>
      </c>
      <c r="G14" s="39">
        <v>57</v>
      </c>
      <c r="H14" s="64">
        <v>9</v>
      </c>
      <c r="I14" s="56">
        <v>36</v>
      </c>
      <c r="J14" s="65">
        <v>22</v>
      </c>
      <c r="K14" s="56">
        <v>21</v>
      </c>
      <c r="L14" s="65">
        <v>11</v>
      </c>
      <c r="M14" s="53">
        <v>32</v>
      </c>
      <c r="N14" s="65">
        <v>13</v>
      </c>
      <c r="O14" s="56">
        <v>30</v>
      </c>
      <c r="P14" s="65">
        <v>12</v>
      </c>
      <c r="Q14" s="53">
        <v>31</v>
      </c>
      <c r="R14" s="37">
        <f t="shared" si="0"/>
        <v>188</v>
      </c>
      <c r="S14" s="37">
        <f t="shared" si="1"/>
        <v>167</v>
      </c>
    </row>
    <row r="15" spans="1:19" ht="15" customHeight="1">
      <c r="A15" s="12">
        <f t="shared" si="2"/>
        <v>12</v>
      </c>
      <c r="B15" s="60" t="s">
        <v>50</v>
      </c>
      <c r="C15" s="62">
        <v>1995</v>
      </c>
      <c r="D15" s="39">
        <v>59</v>
      </c>
      <c r="E15" s="64">
        <v>13</v>
      </c>
      <c r="F15" s="53">
        <v>30</v>
      </c>
      <c r="G15" s="39">
        <v>69</v>
      </c>
      <c r="H15" s="64">
        <v>17</v>
      </c>
      <c r="I15" s="56">
        <v>26</v>
      </c>
      <c r="J15" s="65">
        <v>15</v>
      </c>
      <c r="K15" s="56">
        <v>28</v>
      </c>
      <c r="L15" s="65">
        <v>7</v>
      </c>
      <c r="M15" s="53">
        <v>40</v>
      </c>
      <c r="N15" s="65">
        <v>15</v>
      </c>
      <c r="O15" s="56">
        <v>28</v>
      </c>
      <c r="P15" s="65">
        <v>8</v>
      </c>
      <c r="Q15" s="53">
        <v>38</v>
      </c>
      <c r="R15" s="37">
        <f t="shared" si="0"/>
        <v>190</v>
      </c>
      <c r="S15" s="37">
        <f t="shared" si="1"/>
        <v>164</v>
      </c>
    </row>
    <row r="16" spans="1:19" ht="15" customHeight="1">
      <c r="A16" s="12">
        <f t="shared" si="2"/>
        <v>13</v>
      </c>
      <c r="B16" s="60" t="s">
        <v>45</v>
      </c>
      <c r="C16" s="62">
        <v>1996</v>
      </c>
      <c r="D16" s="25">
        <v>64</v>
      </c>
      <c r="E16" s="64">
        <v>16</v>
      </c>
      <c r="F16" s="53">
        <v>27</v>
      </c>
      <c r="G16" s="25">
        <v>60</v>
      </c>
      <c r="H16" s="64">
        <v>11</v>
      </c>
      <c r="I16" s="56">
        <v>32</v>
      </c>
      <c r="J16" s="65">
        <v>19</v>
      </c>
      <c r="K16" s="56">
        <v>24</v>
      </c>
      <c r="L16" s="65">
        <v>15</v>
      </c>
      <c r="M16" s="53">
        <v>28</v>
      </c>
      <c r="N16" s="65">
        <v>11</v>
      </c>
      <c r="O16" s="56">
        <v>32</v>
      </c>
      <c r="P16" s="65">
        <v>14</v>
      </c>
      <c r="Q16" s="53">
        <v>29</v>
      </c>
      <c r="R16" s="37">
        <f t="shared" si="0"/>
        <v>172</v>
      </c>
      <c r="S16" s="37">
        <f t="shared" si="1"/>
        <v>148</v>
      </c>
    </row>
    <row r="17" spans="1:19" ht="15" customHeight="1">
      <c r="A17" s="12">
        <f t="shared" si="2"/>
        <v>14</v>
      </c>
      <c r="B17" s="60" t="s">
        <v>38</v>
      </c>
      <c r="C17" s="62">
        <v>1996</v>
      </c>
      <c r="D17" s="25">
        <v>68</v>
      </c>
      <c r="E17" s="64">
        <v>17</v>
      </c>
      <c r="F17" s="53">
        <v>26</v>
      </c>
      <c r="G17" s="25">
        <v>61</v>
      </c>
      <c r="H17" s="64">
        <v>12</v>
      </c>
      <c r="I17" s="56">
        <v>31</v>
      </c>
      <c r="J17" s="65">
        <v>14</v>
      </c>
      <c r="K17" s="56">
        <v>29</v>
      </c>
      <c r="L17" s="65">
        <v>14</v>
      </c>
      <c r="M17" s="53">
        <v>29</v>
      </c>
      <c r="N17" s="65">
        <v>20</v>
      </c>
      <c r="O17" s="56">
        <v>23</v>
      </c>
      <c r="P17" s="65">
        <v>15</v>
      </c>
      <c r="Q17" s="53">
        <v>28</v>
      </c>
      <c r="R17" s="37">
        <f t="shared" si="0"/>
        <v>166</v>
      </c>
      <c r="S17" s="37">
        <f t="shared" si="1"/>
        <v>143</v>
      </c>
    </row>
    <row r="18" spans="1:19" ht="15" customHeight="1">
      <c r="A18" s="12">
        <f t="shared" si="2"/>
        <v>15</v>
      </c>
      <c r="B18" s="60" t="s">
        <v>39</v>
      </c>
      <c r="C18" s="62">
        <v>1996</v>
      </c>
      <c r="D18" s="25">
        <v>73</v>
      </c>
      <c r="E18" s="64">
        <v>19</v>
      </c>
      <c r="F18" s="53">
        <v>24</v>
      </c>
      <c r="G18" s="25">
        <v>71</v>
      </c>
      <c r="H18" s="64">
        <v>18</v>
      </c>
      <c r="I18" s="56">
        <v>25</v>
      </c>
      <c r="J18" s="65">
        <v>21</v>
      </c>
      <c r="K18" s="56">
        <v>22</v>
      </c>
      <c r="L18" s="65">
        <v>18</v>
      </c>
      <c r="M18" s="53">
        <v>25</v>
      </c>
      <c r="N18" s="65">
        <v>16</v>
      </c>
      <c r="O18" s="56">
        <v>27</v>
      </c>
      <c r="P18" s="65">
        <v>24</v>
      </c>
      <c r="Q18" s="53">
        <v>17</v>
      </c>
      <c r="R18" s="37">
        <f t="shared" si="0"/>
        <v>140</v>
      </c>
      <c r="S18" s="37">
        <f t="shared" si="1"/>
        <v>123</v>
      </c>
    </row>
    <row r="19" spans="1:19" ht="15" customHeight="1">
      <c r="A19" s="12">
        <f t="shared" si="2"/>
        <v>16</v>
      </c>
      <c r="B19" s="60" t="s">
        <v>68</v>
      </c>
      <c r="C19" s="62">
        <v>1997</v>
      </c>
      <c r="D19" s="43"/>
      <c r="E19" s="59"/>
      <c r="F19" s="42">
        <v>0</v>
      </c>
      <c r="G19" s="47"/>
      <c r="H19" s="44"/>
      <c r="I19" s="61">
        <v>0</v>
      </c>
      <c r="J19" s="65">
        <v>17</v>
      </c>
      <c r="K19" s="56">
        <v>26</v>
      </c>
      <c r="L19" s="65">
        <v>16</v>
      </c>
      <c r="M19" s="53">
        <v>27</v>
      </c>
      <c r="N19" s="65">
        <v>8</v>
      </c>
      <c r="O19" s="56">
        <v>38</v>
      </c>
      <c r="P19" s="65">
        <v>13</v>
      </c>
      <c r="Q19" s="53">
        <v>30</v>
      </c>
      <c r="R19" s="37">
        <f t="shared" si="0"/>
        <v>121</v>
      </c>
      <c r="S19" s="37">
        <f t="shared" si="1"/>
        <v>121</v>
      </c>
    </row>
    <row r="20" spans="1:19" ht="15" customHeight="1">
      <c r="A20" s="12">
        <f t="shared" si="2"/>
        <v>17</v>
      </c>
      <c r="B20" s="60" t="s">
        <v>43</v>
      </c>
      <c r="C20" s="62">
        <v>1998</v>
      </c>
      <c r="D20" s="25">
        <v>72</v>
      </c>
      <c r="E20" s="64">
        <v>18</v>
      </c>
      <c r="F20" s="53">
        <v>25</v>
      </c>
      <c r="G20" s="25">
        <v>73</v>
      </c>
      <c r="H20" s="64">
        <v>19</v>
      </c>
      <c r="I20" s="56">
        <v>24</v>
      </c>
      <c r="J20" s="65">
        <v>23</v>
      </c>
      <c r="K20" s="56">
        <v>19</v>
      </c>
      <c r="L20" s="65">
        <v>21</v>
      </c>
      <c r="M20" s="53">
        <v>22</v>
      </c>
      <c r="N20" s="65">
        <v>21</v>
      </c>
      <c r="O20" s="56">
        <v>22</v>
      </c>
      <c r="P20" s="65">
        <v>35</v>
      </c>
      <c r="Q20" s="53">
        <v>2</v>
      </c>
      <c r="R20" s="37">
        <f t="shared" si="0"/>
        <v>114</v>
      </c>
      <c r="S20" s="37">
        <f t="shared" si="1"/>
        <v>112</v>
      </c>
    </row>
    <row r="21" spans="1:19" ht="15" customHeight="1">
      <c r="A21" s="12">
        <f t="shared" si="2"/>
        <v>18</v>
      </c>
      <c r="B21" s="60" t="s">
        <v>36</v>
      </c>
      <c r="C21" s="62">
        <v>1998</v>
      </c>
      <c r="D21" s="39">
        <v>74</v>
      </c>
      <c r="E21" s="64">
        <v>20</v>
      </c>
      <c r="F21" s="53">
        <v>23</v>
      </c>
      <c r="G21" s="38">
        <v>75</v>
      </c>
      <c r="H21" s="64">
        <v>20</v>
      </c>
      <c r="I21" s="56">
        <v>23</v>
      </c>
      <c r="J21" s="65">
        <v>20</v>
      </c>
      <c r="K21" s="56">
        <v>23</v>
      </c>
      <c r="L21" s="65">
        <v>23</v>
      </c>
      <c r="M21" s="53">
        <v>19</v>
      </c>
      <c r="N21" s="65">
        <v>29</v>
      </c>
      <c r="O21" s="56">
        <v>7</v>
      </c>
      <c r="P21" s="65">
        <v>22</v>
      </c>
      <c r="Q21" s="53">
        <v>21</v>
      </c>
      <c r="R21" s="37">
        <f t="shared" si="0"/>
        <v>116</v>
      </c>
      <c r="S21" s="37">
        <f t="shared" si="1"/>
        <v>109</v>
      </c>
    </row>
    <row r="22" spans="1:19" ht="15" customHeight="1">
      <c r="A22" s="12">
        <f t="shared" si="2"/>
        <v>19</v>
      </c>
      <c r="B22" s="60" t="s">
        <v>41</v>
      </c>
      <c r="C22" s="62">
        <v>1998</v>
      </c>
      <c r="D22" s="25">
        <v>76</v>
      </c>
      <c r="E22" s="64">
        <v>21</v>
      </c>
      <c r="F22" s="53">
        <v>22</v>
      </c>
      <c r="G22" s="89">
        <v>76</v>
      </c>
      <c r="H22" s="64">
        <v>21</v>
      </c>
      <c r="I22" s="56">
        <v>22</v>
      </c>
      <c r="J22" s="65">
        <v>25</v>
      </c>
      <c r="K22" s="56">
        <v>15</v>
      </c>
      <c r="L22" s="65">
        <v>22</v>
      </c>
      <c r="M22" s="53">
        <v>21</v>
      </c>
      <c r="N22" s="152"/>
      <c r="O22" s="110">
        <v>0</v>
      </c>
      <c r="P22" s="115"/>
      <c r="Q22" s="104">
        <v>0</v>
      </c>
      <c r="R22" s="37">
        <f t="shared" si="0"/>
        <v>80</v>
      </c>
      <c r="S22" s="37">
        <f t="shared" si="1"/>
        <v>80</v>
      </c>
    </row>
    <row r="23" spans="1:19" ht="15" customHeight="1">
      <c r="A23" s="12">
        <f t="shared" si="2"/>
        <v>20</v>
      </c>
      <c r="B23" s="60" t="s">
        <v>69</v>
      </c>
      <c r="C23" s="62">
        <v>1996</v>
      </c>
      <c r="D23" s="43"/>
      <c r="E23" s="59"/>
      <c r="F23" s="42">
        <v>0</v>
      </c>
      <c r="G23" s="67"/>
      <c r="H23" s="44"/>
      <c r="I23" s="61">
        <v>0</v>
      </c>
      <c r="J23" s="65">
        <v>18</v>
      </c>
      <c r="K23" s="56">
        <v>25</v>
      </c>
      <c r="L23" s="65">
        <v>17</v>
      </c>
      <c r="M23" s="53">
        <v>26</v>
      </c>
      <c r="N23" s="65">
        <v>23</v>
      </c>
      <c r="O23" s="56">
        <v>19</v>
      </c>
      <c r="P23" s="65">
        <v>30</v>
      </c>
      <c r="Q23" s="53">
        <v>5</v>
      </c>
      <c r="R23" s="37">
        <f t="shared" si="0"/>
        <v>75</v>
      </c>
      <c r="S23" s="37">
        <f t="shared" si="1"/>
        <v>75</v>
      </c>
    </row>
    <row r="24" spans="1:19" ht="15" customHeight="1">
      <c r="A24" s="12">
        <f t="shared" si="2"/>
        <v>21</v>
      </c>
      <c r="B24" s="60" t="s">
        <v>70</v>
      </c>
      <c r="C24" s="62">
        <v>1996</v>
      </c>
      <c r="D24" s="43"/>
      <c r="E24" s="59"/>
      <c r="F24" s="42">
        <v>0</v>
      </c>
      <c r="G24" s="67"/>
      <c r="H24" s="44"/>
      <c r="I24" s="61">
        <v>0</v>
      </c>
      <c r="J24" s="65">
        <v>24</v>
      </c>
      <c r="K24" s="56">
        <v>17</v>
      </c>
      <c r="L24" s="65">
        <v>20</v>
      </c>
      <c r="M24" s="53">
        <v>23</v>
      </c>
      <c r="N24" s="152"/>
      <c r="O24" s="110">
        <v>0</v>
      </c>
      <c r="P24" s="115"/>
      <c r="Q24" s="104">
        <v>0</v>
      </c>
      <c r="R24" s="37">
        <f t="shared" si="0"/>
        <v>40</v>
      </c>
      <c r="S24" s="37">
        <f t="shared" si="1"/>
        <v>40</v>
      </c>
    </row>
    <row r="25" spans="1:19" ht="12.75">
      <c r="A25" s="12">
        <f t="shared" si="2"/>
        <v>22</v>
      </c>
      <c r="B25" s="60" t="s">
        <v>87</v>
      </c>
      <c r="C25" s="62">
        <v>1996</v>
      </c>
      <c r="D25" s="93"/>
      <c r="E25" s="114"/>
      <c r="F25" s="104">
        <v>0</v>
      </c>
      <c r="G25" s="92"/>
      <c r="H25" s="114"/>
      <c r="I25" s="110">
        <v>0</v>
      </c>
      <c r="J25" s="115"/>
      <c r="K25" s="110">
        <v>0</v>
      </c>
      <c r="L25" s="115"/>
      <c r="M25" s="104">
        <v>0</v>
      </c>
      <c r="N25" s="65">
        <v>27</v>
      </c>
      <c r="O25" s="56">
        <v>11</v>
      </c>
      <c r="P25" s="65">
        <v>23</v>
      </c>
      <c r="Q25" s="53">
        <v>19</v>
      </c>
      <c r="R25" s="37">
        <f t="shared" si="0"/>
        <v>30</v>
      </c>
      <c r="S25" s="37">
        <f t="shared" si="1"/>
        <v>30</v>
      </c>
    </row>
    <row r="26" spans="1:19" ht="12.75">
      <c r="A26" s="12">
        <f t="shared" si="2"/>
        <v>23</v>
      </c>
      <c r="B26" s="60" t="s">
        <v>71</v>
      </c>
      <c r="C26" s="62">
        <v>1997</v>
      </c>
      <c r="D26" s="43"/>
      <c r="E26" s="59"/>
      <c r="F26" s="42">
        <v>0</v>
      </c>
      <c r="G26" s="67"/>
      <c r="H26" s="44"/>
      <c r="I26" s="61">
        <v>0</v>
      </c>
      <c r="J26" s="65">
        <v>26</v>
      </c>
      <c r="K26" s="56">
        <v>13</v>
      </c>
      <c r="L26" s="65">
        <v>24</v>
      </c>
      <c r="M26" s="53">
        <v>17</v>
      </c>
      <c r="N26" s="152"/>
      <c r="O26" s="110">
        <v>0</v>
      </c>
      <c r="P26" s="115"/>
      <c r="Q26" s="104">
        <v>0</v>
      </c>
      <c r="R26" s="37">
        <f t="shared" si="0"/>
        <v>30</v>
      </c>
      <c r="S26" s="37">
        <f t="shared" si="1"/>
        <v>30</v>
      </c>
    </row>
    <row r="27" spans="1:19" ht="12.75">
      <c r="A27" s="12">
        <f t="shared" si="2"/>
        <v>24</v>
      </c>
      <c r="B27" s="60" t="s">
        <v>86</v>
      </c>
      <c r="C27" s="62">
        <v>1997</v>
      </c>
      <c r="D27" s="93"/>
      <c r="E27" s="114"/>
      <c r="F27" s="104">
        <v>0</v>
      </c>
      <c r="G27" s="92"/>
      <c r="H27" s="114"/>
      <c r="I27" s="110">
        <v>0</v>
      </c>
      <c r="J27" s="115"/>
      <c r="K27" s="110">
        <v>0</v>
      </c>
      <c r="L27" s="115"/>
      <c r="M27" s="104">
        <v>0</v>
      </c>
      <c r="N27" s="65">
        <v>24</v>
      </c>
      <c r="O27" s="56">
        <v>17</v>
      </c>
      <c r="P27" s="65">
        <v>29</v>
      </c>
      <c r="Q27" s="53">
        <v>7</v>
      </c>
      <c r="R27" s="37">
        <f t="shared" si="0"/>
        <v>24</v>
      </c>
      <c r="S27" s="37">
        <f t="shared" si="1"/>
        <v>24</v>
      </c>
    </row>
    <row r="28" spans="1:19" ht="12.75">
      <c r="A28" s="12">
        <f t="shared" si="2"/>
        <v>25</v>
      </c>
      <c r="B28" s="60" t="s">
        <v>89</v>
      </c>
      <c r="C28" s="62">
        <v>1995</v>
      </c>
      <c r="D28" s="93"/>
      <c r="E28" s="114"/>
      <c r="F28" s="104">
        <v>0</v>
      </c>
      <c r="G28" s="92"/>
      <c r="H28" s="114"/>
      <c r="I28" s="110">
        <v>0</v>
      </c>
      <c r="J28" s="115"/>
      <c r="K28" s="110">
        <v>0</v>
      </c>
      <c r="L28" s="115"/>
      <c r="M28" s="104">
        <v>0</v>
      </c>
      <c r="N28" s="65">
        <v>31</v>
      </c>
      <c r="O28" s="56">
        <v>2</v>
      </c>
      <c r="P28" s="65">
        <v>26</v>
      </c>
      <c r="Q28" s="53">
        <v>13</v>
      </c>
      <c r="R28" s="37">
        <f aca="true" t="shared" si="3" ref="R28:R46">SUM(F28,I28,K28,M28,O28,Q28)</f>
        <v>15</v>
      </c>
      <c r="S28" s="37">
        <f aca="true" t="shared" si="4" ref="S28:S46">R28-MIN(F28,I28,K28,M28,O28,Q28)</f>
        <v>15</v>
      </c>
    </row>
    <row r="29" spans="1:19" ht="12.75">
      <c r="A29" s="12">
        <f t="shared" si="2"/>
        <v>26</v>
      </c>
      <c r="B29" s="60" t="s">
        <v>83</v>
      </c>
      <c r="C29" s="62">
        <v>1999</v>
      </c>
      <c r="D29" s="43"/>
      <c r="E29" s="59"/>
      <c r="F29" s="42">
        <v>0</v>
      </c>
      <c r="G29" s="67"/>
      <c r="H29" s="44"/>
      <c r="I29" s="61">
        <v>0</v>
      </c>
      <c r="J29" s="43"/>
      <c r="K29" s="133">
        <v>0</v>
      </c>
      <c r="L29" s="65">
        <v>25</v>
      </c>
      <c r="M29" s="53">
        <v>15</v>
      </c>
      <c r="N29" s="65">
        <v>42</v>
      </c>
      <c r="O29" s="56">
        <v>0</v>
      </c>
      <c r="P29" s="115"/>
      <c r="Q29" s="104">
        <v>0</v>
      </c>
      <c r="R29" s="37">
        <f t="shared" si="3"/>
        <v>15</v>
      </c>
      <c r="S29" s="37">
        <f t="shared" si="4"/>
        <v>15</v>
      </c>
    </row>
    <row r="30" spans="1:19" ht="12.75">
      <c r="A30" s="12">
        <f t="shared" si="2"/>
        <v>27</v>
      </c>
      <c r="B30" s="60" t="s">
        <v>88</v>
      </c>
      <c r="C30" s="62">
        <v>1997</v>
      </c>
      <c r="D30" s="93"/>
      <c r="E30" s="114"/>
      <c r="F30" s="104">
        <v>0</v>
      </c>
      <c r="G30" s="92"/>
      <c r="H30" s="114"/>
      <c r="I30" s="110">
        <v>0</v>
      </c>
      <c r="J30" s="115"/>
      <c r="K30" s="110">
        <v>0</v>
      </c>
      <c r="L30" s="115"/>
      <c r="M30" s="104">
        <v>0</v>
      </c>
      <c r="N30" s="65">
        <v>30</v>
      </c>
      <c r="O30" s="56">
        <v>5</v>
      </c>
      <c r="P30" s="65">
        <v>28</v>
      </c>
      <c r="Q30" s="53">
        <v>9</v>
      </c>
      <c r="R30" s="37">
        <f t="shared" si="3"/>
        <v>14</v>
      </c>
      <c r="S30" s="37">
        <f t="shared" si="4"/>
        <v>14</v>
      </c>
    </row>
    <row r="31" spans="1:19" ht="12.75">
      <c r="A31" s="12">
        <f t="shared" si="2"/>
        <v>28</v>
      </c>
      <c r="B31" s="60" t="s">
        <v>24</v>
      </c>
      <c r="C31" s="62">
        <v>1995</v>
      </c>
      <c r="D31" s="93"/>
      <c r="E31" s="114"/>
      <c r="F31" s="104">
        <v>0</v>
      </c>
      <c r="G31" s="92"/>
      <c r="H31" s="114"/>
      <c r="I31" s="110">
        <v>0</v>
      </c>
      <c r="J31" s="115"/>
      <c r="K31" s="110">
        <v>0</v>
      </c>
      <c r="L31" s="115"/>
      <c r="M31" s="104">
        <v>0</v>
      </c>
      <c r="N31" s="65">
        <v>26</v>
      </c>
      <c r="O31" s="56">
        <v>13</v>
      </c>
      <c r="P31" s="115"/>
      <c r="Q31" s="104">
        <v>0</v>
      </c>
      <c r="R31" s="37">
        <f t="shared" si="3"/>
        <v>13</v>
      </c>
      <c r="S31" s="37">
        <f t="shared" si="4"/>
        <v>13</v>
      </c>
    </row>
    <row r="32" spans="1:19" ht="12.75">
      <c r="A32" s="12">
        <f t="shared" si="2"/>
        <v>29</v>
      </c>
      <c r="B32" s="60" t="s">
        <v>91</v>
      </c>
      <c r="C32" s="62">
        <v>1996</v>
      </c>
      <c r="D32" s="93"/>
      <c r="E32" s="114"/>
      <c r="F32" s="104">
        <v>0</v>
      </c>
      <c r="G32" s="92"/>
      <c r="H32" s="114"/>
      <c r="I32" s="110">
        <v>0</v>
      </c>
      <c r="J32" s="115"/>
      <c r="K32" s="110">
        <v>0</v>
      </c>
      <c r="L32" s="115"/>
      <c r="M32" s="104">
        <v>0</v>
      </c>
      <c r="N32" s="65">
        <v>34</v>
      </c>
      <c r="O32" s="56">
        <v>2</v>
      </c>
      <c r="P32" s="65">
        <v>27</v>
      </c>
      <c r="Q32" s="53">
        <v>11</v>
      </c>
      <c r="R32" s="37">
        <f t="shared" si="3"/>
        <v>13</v>
      </c>
      <c r="S32" s="37">
        <f t="shared" si="4"/>
        <v>13</v>
      </c>
    </row>
    <row r="33" spans="1:19" ht="12.75">
      <c r="A33" s="12">
        <f t="shared" si="2"/>
        <v>30</v>
      </c>
      <c r="B33" s="60" t="s">
        <v>96</v>
      </c>
      <c r="C33" s="62">
        <v>1998</v>
      </c>
      <c r="D33" s="93"/>
      <c r="E33" s="114"/>
      <c r="F33" s="104">
        <v>0</v>
      </c>
      <c r="G33" s="92"/>
      <c r="H33" s="114"/>
      <c r="I33" s="110">
        <v>0</v>
      </c>
      <c r="J33" s="115"/>
      <c r="K33" s="110">
        <v>0</v>
      </c>
      <c r="L33" s="115"/>
      <c r="M33" s="104">
        <v>0</v>
      </c>
      <c r="N33" s="65">
        <v>41</v>
      </c>
      <c r="O33" s="56">
        <v>2</v>
      </c>
      <c r="P33" s="65">
        <v>36</v>
      </c>
      <c r="Q33" s="53">
        <v>2</v>
      </c>
      <c r="R33" s="37">
        <f t="shared" si="3"/>
        <v>4</v>
      </c>
      <c r="S33" s="37">
        <f t="shared" si="4"/>
        <v>4</v>
      </c>
    </row>
    <row r="34" spans="1:19" ht="12.75">
      <c r="A34" s="12">
        <f t="shared" si="2"/>
        <v>31</v>
      </c>
      <c r="B34" s="60" t="s">
        <v>94</v>
      </c>
      <c r="C34" s="62">
        <v>1997</v>
      </c>
      <c r="D34" s="93"/>
      <c r="E34" s="114"/>
      <c r="F34" s="104">
        <v>0</v>
      </c>
      <c r="G34" s="92"/>
      <c r="H34" s="114"/>
      <c r="I34" s="110">
        <v>0</v>
      </c>
      <c r="J34" s="115"/>
      <c r="K34" s="110">
        <v>0</v>
      </c>
      <c r="L34" s="115"/>
      <c r="M34" s="104">
        <v>0</v>
      </c>
      <c r="N34" s="65">
        <v>39</v>
      </c>
      <c r="O34" s="56">
        <v>2</v>
      </c>
      <c r="P34" s="65">
        <v>37</v>
      </c>
      <c r="Q34" s="53">
        <v>2</v>
      </c>
      <c r="R34" s="37">
        <f t="shared" si="3"/>
        <v>4</v>
      </c>
      <c r="S34" s="37">
        <f t="shared" si="4"/>
        <v>4</v>
      </c>
    </row>
    <row r="35" spans="1:19" ht="12.75">
      <c r="A35" s="12">
        <f t="shared" si="2"/>
        <v>32</v>
      </c>
      <c r="B35" s="60" t="s">
        <v>90</v>
      </c>
      <c r="C35" s="62">
        <v>1996</v>
      </c>
      <c r="D35" s="93"/>
      <c r="E35" s="114"/>
      <c r="F35" s="104">
        <v>0</v>
      </c>
      <c r="G35" s="92"/>
      <c r="H35" s="114"/>
      <c r="I35" s="110">
        <v>0</v>
      </c>
      <c r="J35" s="115"/>
      <c r="K35" s="110">
        <v>0</v>
      </c>
      <c r="L35" s="115"/>
      <c r="M35" s="104">
        <v>0</v>
      </c>
      <c r="N35" s="65">
        <v>33</v>
      </c>
      <c r="O35" s="56">
        <v>2</v>
      </c>
      <c r="P35" s="65">
        <v>38</v>
      </c>
      <c r="Q35" s="53">
        <v>2</v>
      </c>
      <c r="R35" s="37">
        <f t="shared" si="3"/>
        <v>4</v>
      </c>
      <c r="S35" s="37">
        <f t="shared" si="4"/>
        <v>4</v>
      </c>
    </row>
    <row r="36" spans="1:19" ht="12.75">
      <c r="A36" s="12">
        <f t="shared" si="2"/>
        <v>33</v>
      </c>
      <c r="B36" s="60" t="s">
        <v>93</v>
      </c>
      <c r="C36" s="62">
        <v>1998</v>
      </c>
      <c r="D36" s="93"/>
      <c r="E36" s="114"/>
      <c r="F36" s="104">
        <v>0</v>
      </c>
      <c r="G36" s="92"/>
      <c r="H36" s="114"/>
      <c r="I36" s="110">
        <v>0</v>
      </c>
      <c r="J36" s="115"/>
      <c r="K36" s="110">
        <v>0</v>
      </c>
      <c r="L36" s="115"/>
      <c r="M36" s="104">
        <v>0</v>
      </c>
      <c r="N36" s="65">
        <v>38</v>
      </c>
      <c r="O36" s="56">
        <v>2</v>
      </c>
      <c r="P36" s="65">
        <v>40</v>
      </c>
      <c r="Q36" s="53">
        <v>2</v>
      </c>
      <c r="R36" s="37">
        <f t="shared" si="3"/>
        <v>4</v>
      </c>
      <c r="S36" s="37">
        <f t="shared" si="4"/>
        <v>4</v>
      </c>
    </row>
    <row r="37" spans="1:19" ht="12.75">
      <c r="A37" s="12">
        <f t="shared" si="2"/>
        <v>34</v>
      </c>
      <c r="B37" s="60" t="s">
        <v>95</v>
      </c>
      <c r="C37" s="62">
        <v>1997</v>
      </c>
      <c r="D37" s="93"/>
      <c r="E37" s="114"/>
      <c r="F37" s="104">
        <v>0</v>
      </c>
      <c r="G37" s="92"/>
      <c r="H37" s="114"/>
      <c r="I37" s="110">
        <v>0</v>
      </c>
      <c r="J37" s="115"/>
      <c r="K37" s="110">
        <v>0</v>
      </c>
      <c r="L37" s="115"/>
      <c r="M37" s="104">
        <v>0</v>
      </c>
      <c r="N37" s="65">
        <v>40</v>
      </c>
      <c r="O37" s="56">
        <v>2</v>
      </c>
      <c r="P37" s="65">
        <v>41</v>
      </c>
      <c r="Q37" s="53">
        <v>2</v>
      </c>
      <c r="R37" s="37">
        <f t="shared" si="3"/>
        <v>4</v>
      </c>
      <c r="S37" s="37">
        <f t="shared" si="4"/>
        <v>4</v>
      </c>
    </row>
    <row r="38" spans="1:19" ht="12.75">
      <c r="A38" s="12">
        <f t="shared" si="2"/>
        <v>35</v>
      </c>
      <c r="B38" s="60" t="s">
        <v>98</v>
      </c>
      <c r="C38" s="62">
        <v>1998</v>
      </c>
      <c r="D38" s="93"/>
      <c r="E38" s="114"/>
      <c r="F38" s="104">
        <v>0</v>
      </c>
      <c r="G38" s="92"/>
      <c r="H38" s="114"/>
      <c r="I38" s="110">
        <v>0</v>
      </c>
      <c r="J38" s="115"/>
      <c r="K38" s="110">
        <v>0</v>
      </c>
      <c r="L38" s="115"/>
      <c r="M38" s="104">
        <v>0</v>
      </c>
      <c r="N38" s="65">
        <v>44</v>
      </c>
      <c r="O38" s="56">
        <v>0</v>
      </c>
      <c r="P38" s="65">
        <v>31</v>
      </c>
      <c r="Q38" s="53">
        <v>2</v>
      </c>
      <c r="R38" s="37">
        <f t="shared" si="3"/>
        <v>2</v>
      </c>
      <c r="S38" s="37">
        <f t="shared" si="4"/>
        <v>2</v>
      </c>
    </row>
    <row r="39" spans="1:19" ht="12.75">
      <c r="A39" s="12">
        <f t="shared" si="2"/>
        <v>36</v>
      </c>
      <c r="B39" s="60" t="s">
        <v>92</v>
      </c>
      <c r="C39" s="62">
        <v>1999</v>
      </c>
      <c r="D39" s="93"/>
      <c r="E39" s="114"/>
      <c r="F39" s="104">
        <v>0</v>
      </c>
      <c r="G39" s="92"/>
      <c r="H39" s="114"/>
      <c r="I39" s="110">
        <v>0</v>
      </c>
      <c r="J39" s="115"/>
      <c r="K39" s="110">
        <v>0</v>
      </c>
      <c r="L39" s="115"/>
      <c r="M39" s="104">
        <v>0</v>
      </c>
      <c r="N39" s="65">
        <v>36</v>
      </c>
      <c r="O39" s="56">
        <v>2</v>
      </c>
      <c r="P39" s="115"/>
      <c r="Q39" s="104">
        <v>0</v>
      </c>
      <c r="R39" s="37">
        <f t="shared" si="3"/>
        <v>2</v>
      </c>
      <c r="S39" s="37">
        <f t="shared" si="4"/>
        <v>2</v>
      </c>
    </row>
    <row r="40" spans="1:19" ht="12.75">
      <c r="A40" s="12">
        <f t="shared" si="2"/>
        <v>37</v>
      </c>
      <c r="B40" s="60" t="s">
        <v>75</v>
      </c>
      <c r="C40" s="62">
        <v>1998</v>
      </c>
      <c r="D40" s="93"/>
      <c r="E40" s="114"/>
      <c r="F40" s="104">
        <v>0</v>
      </c>
      <c r="G40" s="92"/>
      <c r="H40" s="114"/>
      <c r="I40" s="110">
        <v>0</v>
      </c>
      <c r="J40" s="115"/>
      <c r="K40" s="110">
        <v>0</v>
      </c>
      <c r="L40" s="115"/>
      <c r="M40" s="104">
        <v>0</v>
      </c>
      <c r="N40" s="65">
        <v>37</v>
      </c>
      <c r="O40" s="56">
        <v>2</v>
      </c>
      <c r="P40" s="115"/>
      <c r="Q40" s="104">
        <v>0</v>
      </c>
      <c r="R40" s="37">
        <f t="shared" si="3"/>
        <v>2</v>
      </c>
      <c r="S40" s="37">
        <f t="shared" si="4"/>
        <v>2</v>
      </c>
    </row>
    <row r="41" spans="1:19" ht="12.75">
      <c r="A41" s="12">
        <f t="shared" si="2"/>
        <v>38</v>
      </c>
      <c r="B41" s="60" t="s">
        <v>100</v>
      </c>
      <c r="C41" s="62">
        <v>1997</v>
      </c>
      <c r="D41" s="93"/>
      <c r="E41" s="114"/>
      <c r="F41" s="104">
        <v>0</v>
      </c>
      <c r="G41" s="92"/>
      <c r="H41" s="114"/>
      <c r="I41" s="110">
        <v>0</v>
      </c>
      <c r="J41" s="115"/>
      <c r="K41" s="110">
        <v>0</v>
      </c>
      <c r="L41" s="115"/>
      <c r="M41" s="104">
        <v>0</v>
      </c>
      <c r="N41" s="65">
        <v>46</v>
      </c>
      <c r="O41" s="56">
        <v>0</v>
      </c>
      <c r="P41" s="65">
        <v>42</v>
      </c>
      <c r="Q41" s="53">
        <v>0</v>
      </c>
      <c r="R41" s="37">
        <f t="shared" si="3"/>
        <v>0</v>
      </c>
      <c r="S41" s="37">
        <f t="shared" si="4"/>
        <v>0</v>
      </c>
    </row>
    <row r="42" spans="1:19" ht="12.75">
      <c r="A42" s="12">
        <f t="shared" si="2"/>
        <v>39</v>
      </c>
      <c r="B42" s="60" t="s">
        <v>97</v>
      </c>
      <c r="C42" s="62">
        <v>1997</v>
      </c>
      <c r="D42" s="93"/>
      <c r="E42" s="114"/>
      <c r="F42" s="104">
        <v>0</v>
      </c>
      <c r="G42" s="92"/>
      <c r="H42" s="114"/>
      <c r="I42" s="110">
        <v>0</v>
      </c>
      <c r="J42" s="115"/>
      <c r="K42" s="110">
        <v>0</v>
      </c>
      <c r="L42" s="115"/>
      <c r="M42" s="104">
        <v>0</v>
      </c>
      <c r="N42" s="65">
        <v>43</v>
      </c>
      <c r="O42" s="56">
        <v>0</v>
      </c>
      <c r="P42" s="115"/>
      <c r="Q42" s="104">
        <v>0</v>
      </c>
      <c r="R42" s="37">
        <f t="shared" si="3"/>
        <v>0</v>
      </c>
      <c r="S42" s="37">
        <f t="shared" si="4"/>
        <v>0</v>
      </c>
    </row>
    <row r="43" spans="1:19" ht="12.75">
      <c r="A43" s="12">
        <f t="shared" si="2"/>
        <v>40</v>
      </c>
      <c r="B43" s="60" t="s">
        <v>99</v>
      </c>
      <c r="C43" s="62">
        <v>2000</v>
      </c>
      <c r="D43" s="93"/>
      <c r="E43" s="114"/>
      <c r="F43" s="104">
        <v>0</v>
      </c>
      <c r="G43" s="92"/>
      <c r="H43" s="114"/>
      <c r="I43" s="110">
        <v>0</v>
      </c>
      <c r="J43" s="115"/>
      <c r="K43" s="110">
        <v>0</v>
      </c>
      <c r="L43" s="115"/>
      <c r="M43" s="104">
        <v>0</v>
      </c>
      <c r="N43" s="65">
        <v>45</v>
      </c>
      <c r="O43" s="56">
        <v>0</v>
      </c>
      <c r="P43" s="115"/>
      <c r="Q43" s="104">
        <v>0</v>
      </c>
      <c r="R43" s="37">
        <f t="shared" si="3"/>
        <v>0</v>
      </c>
      <c r="S43" s="37">
        <f t="shared" si="4"/>
        <v>0</v>
      </c>
    </row>
    <row r="44" spans="1:19" ht="12.75">
      <c r="A44" s="12">
        <f t="shared" si="2"/>
        <v>41</v>
      </c>
      <c r="B44" s="60" t="s">
        <v>79</v>
      </c>
      <c r="C44" s="62">
        <v>1999</v>
      </c>
      <c r="D44" s="93"/>
      <c r="E44" s="114"/>
      <c r="F44" s="104">
        <v>0</v>
      </c>
      <c r="G44" s="92"/>
      <c r="H44" s="114"/>
      <c r="I44" s="110">
        <v>0</v>
      </c>
      <c r="J44" s="115"/>
      <c r="K44" s="110">
        <v>0</v>
      </c>
      <c r="L44" s="115"/>
      <c r="M44" s="104">
        <v>0</v>
      </c>
      <c r="N44" s="65">
        <v>47</v>
      </c>
      <c r="O44" s="56">
        <v>0</v>
      </c>
      <c r="P44" s="115"/>
      <c r="Q44" s="104">
        <v>0</v>
      </c>
      <c r="R44" s="37">
        <f t="shared" si="3"/>
        <v>0</v>
      </c>
      <c r="S44" s="37">
        <f t="shared" si="4"/>
        <v>0</v>
      </c>
    </row>
    <row r="45" spans="1:19" ht="12.75">
      <c r="A45" s="12">
        <f t="shared" si="2"/>
        <v>42</v>
      </c>
      <c r="B45" s="60" t="s">
        <v>101</v>
      </c>
      <c r="C45" s="62">
        <v>1999</v>
      </c>
      <c r="D45" s="93"/>
      <c r="E45" s="114"/>
      <c r="F45" s="104">
        <v>0</v>
      </c>
      <c r="G45" s="92"/>
      <c r="H45" s="114"/>
      <c r="I45" s="110">
        <v>0</v>
      </c>
      <c r="J45" s="115"/>
      <c r="K45" s="110">
        <v>0</v>
      </c>
      <c r="L45" s="115"/>
      <c r="M45" s="104">
        <v>0</v>
      </c>
      <c r="N45" s="65">
        <v>48</v>
      </c>
      <c r="O45" s="56">
        <v>0</v>
      </c>
      <c r="P45" s="115"/>
      <c r="Q45" s="104">
        <v>0</v>
      </c>
      <c r="R45" s="37">
        <f t="shared" si="3"/>
        <v>0</v>
      </c>
      <c r="S45" s="37">
        <f t="shared" si="4"/>
        <v>0</v>
      </c>
    </row>
    <row r="46" spans="1:19" ht="13.5" thickBot="1">
      <c r="A46" s="153">
        <f t="shared" si="2"/>
        <v>43</v>
      </c>
      <c r="B46" s="154" t="s">
        <v>102</v>
      </c>
      <c r="C46" s="155">
        <v>1999</v>
      </c>
      <c r="D46" s="111"/>
      <c r="E46" s="143"/>
      <c r="F46" s="112">
        <v>0</v>
      </c>
      <c r="G46" s="113"/>
      <c r="H46" s="143"/>
      <c r="I46" s="146">
        <v>0</v>
      </c>
      <c r="J46" s="137"/>
      <c r="K46" s="146">
        <v>0</v>
      </c>
      <c r="L46" s="137"/>
      <c r="M46" s="112">
        <v>0</v>
      </c>
      <c r="N46" s="88" t="s">
        <v>81</v>
      </c>
      <c r="O46" s="188">
        <v>0</v>
      </c>
      <c r="P46" s="137"/>
      <c r="Q46" s="112">
        <v>0</v>
      </c>
      <c r="R46" s="156">
        <f t="shared" si="3"/>
        <v>0</v>
      </c>
      <c r="S46" s="156">
        <f t="shared" si="4"/>
        <v>0</v>
      </c>
    </row>
  </sheetData>
  <sheetProtection/>
  <mergeCells count="7">
    <mergeCell ref="D2:F2"/>
    <mergeCell ref="G2:I2"/>
    <mergeCell ref="J2:K2"/>
    <mergeCell ref="L2:M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Y5" sqref="Y5"/>
    </sheetView>
  </sheetViews>
  <sheetFormatPr defaultColWidth="9.00390625" defaultRowHeight="12.75"/>
  <cols>
    <col min="1" max="1" width="6.25390625" style="22" customWidth="1"/>
    <col min="2" max="2" width="21.875" style="22" customWidth="1"/>
    <col min="3" max="3" width="6.875" style="31" customWidth="1"/>
    <col min="4" max="5" width="6.75390625" style="31" customWidth="1"/>
    <col min="6" max="6" width="8.00390625" style="23" customWidth="1"/>
    <col min="7" max="8" width="6.75390625" style="31" customWidth="1"/>
    <col min="9" max="9" width="7.875" style="23" customWidth="1"/>
    <col min="10" max="10" width="6.75390625" style="31" customWidth="1"/>
    <col min="11" max="11" width="8.125" style="23" customWidth="1"/>
    <col min="12" max="12" width="6.75390625" style="31" customWidth="1"/>
    <col min="13" max="17" width="7.875" style="23" customWidth="1"/>
    <col min="18" max="18" width="10.75390625" style="31" customWidth="1"/>
    <col min="19" max="19" width="9.125" style="31" customWidth="1"/>
    <col min="20" max="16384" width="9.125" style="22" customWidth="1"/>
  </cols>
  <sheetData>
    <row r="1" spans="1:19" ht="21.75" customHeight="1" thickBot="1">
      <c r="A1" s="280" t="s">
        <v>162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1"/>
    </row>
    <row r="2" spans="1:19" ht="39" customHeight="1" thickBot="1">
      <c r="A2" s="21"/>
      <c r="B2" s="24"/>
      <c r="C2" s="30"/>
      <c r="D2" s="268" t="s">
        <v>15</v>
      </c>
      <c r="E2" s="269"/>
      <c r="F2" s="279"/>
      <c r="G2" s="269" t="s">
        <v>16</v>
      </c>
      <c r="H2" s="269"/>
      <c r="I2" s="269"/>
      <c r="J2" s="272" t="s">
        <v>60</v>
      </c>
      <c r="K2" s="274"/>
      <c r="L2" s="272" t="s">
        <v>56</v>
      </c>
      <c r="M2" s="274"/>
      <c r="N2" s="272" t="s">
        <v>85</v>
      </c>
      <c r="O2" s="274"/>
      <c r="P2" s="272" t="s">
        <v>158</v>
      </c>
      <c r="Q2" s="274"/>
      <c r="R2" s="19"/>
      <c r="S2" s="2"/>
    </row>
    <row r="3" spans="1:19" ht="39" thickBot="1">
      <c r="A3" s="27" t="s">
        <v>8</v>
      </c>
      <c r="B3" s="35" t="s">
        <v>10</v>
      </c>
      <c r="C3" s="34" t="s">
        <v>58</v>
      </c>
      <c r="D3" s="10" t="s">
        <v>52</v>
      </c>
      <c r="E3" s="11" t="s">
        <v>55</v>
      </c>
      <c r="F3" s="18" t="s">
        <v>12</v>
      </c>
      <c r="G3" s="10" t="s">
        <v>52</v>
      </c>
      <c r="H3" s="11" t="s">
        <v>55</v>
      </c>
      <c r="I3" s="18" t="s">
        <v>12</v>
      </c>
      <c r="J3" s="10" t="s">
        <v>11</v>
      </c>
      <c r="K3" s="18" t="s">
        <v>12</v>
      </c>
      <c r="L3" s="10" t="s">
        <v>11</v>
      </c>
      <c r="M3" s="18" t="s">
        <v>12</v>
      </c>
      <c r="N3" s="10" t="s">
        <v>11</v>
      </c>
      <c r="O3" s="18" t="s">
        <v>12</v>
      </c>
      <c r="P3" s="10" t="s">
        <v>11</v>
      </c>
      <c r="Q3" s="18" t="s">
        <v>12</v>
      </c>
      <c r="R3" s="16" t="s">
        <v>0</v>
      </c>
      <c r="S3" s="48" t="s">
        <v>82</v>
      </c>
    </row>
    <row r="4" spans="1:19" ht="12.75">
      <c r="A4" s="260">
        <f>1</f>
        <v>1</v>
      </c>
      <c r="B4" s="192" t="s">
        <v>35</v>
      </c>
      <c r="C4" s="202">
        <v>1995</v>
      </c>
      <c r="D4" s="81">
        <v>36</v>
      </c>
      <c r="E4" s="87">
        <v>4</v>
      </c>
      <c r="F4" s="57">
        <v>46</v>
      </c>
      <c r="G4" s="205">
        <v>16</v>
      </c>
      <c r="H4" s="87">
        <v>1</v>
      </c>
      <c r="I4" s="211">
        <v>60</v>
      </c>
      <c r="J4" s="157">
        <v>3</v>
      </c>
      <c r="K4" s="57">
        <v>50</v>
      </c>
      <c r="L4" s="216">
        <v>2</v>
      </c>
      <c r="M4" s="211">
        <v>55</v>
      </c>
      <c r="N4" s="157">
        <v>1</v>
      </c>
      <c r="O4" s="57">
        <v>60</v>
      </c>
      <c r="P4" s="222">
        <v>3</v>
      </c>
      <c r="Q4" s="223">
        <v>50</v>
      </c>
      <c r="R4" s="225">
        <f aca="true" t="shared" si="0" ref="R4:R24">SUM(F4,I4,K4,M4,O4,Q4)</f>
        <v>321</v>
      </c>
      <c r="S4" s="224">
        <f aca="true" t="shared" si="1" ref="S4:S24">R4-MIN(F4,I4,K4,M4,O4,Q4)</f>
        <v>275</v>
      </c>
    </row>
    <row r="5" spans="1:19" ht="12.75">
      <c r="A5" s="261">
        <f aca="true" t="shared" si="2" ref="A5:A32">A4+1</f>
        <v>2</v>
      </c>
      <c r="B5" s="191" t="s">
        <v>34</v>
      </c>
      <c r="C5" s="203">
        <v>1995</v>
      </c>
      <c r="D5" s="25">
        <v>26</v>
      </c>
      <c r="E5" s="64">
        <v>2</v>
      </c>
      <c r="F5" s="53">
        <v>55</v>
      </c>
      <c r="G5" s="89">
        <v>29</v>
      </c>
      <c r="H5" s="64">
        <v>4</v>
      </c>
      <c r="I5" s="56">
        <v>46</v>
      </c>
      <c r="J5" s="65">
        <v>7</v>
      </c>
      <c r="K5" s="53">
        <v>40</v>
      </c>
      <c r="L5" s="66">
        <v>1</v>
      </c>
      <c r="M5" s="56">
        <v>60</v>
      </c>
      <c r="N5" s="65">
        <v>6</v>
      </c>
      <c r="O5" s="53">
        <v>42</v>
      </c>
      <c r="P5" s="66">
        <v>2</v>
      </c>
      <c r="Q5" s="56">
        <v>55</v>
      </c>
      <c r="R5" s="37">
        <f t="shared" si="0"/>
        <v>298</v>
      </c>
      <c r="S5" s="193">
        <f t="shared" si="1"/>
        <v>258</v>
      </c>
    </row>
    <row r="6" spans="1:19" ht="12.75">
      <c r="A6" s="261">
        <f t="shared" si="2"/>
        <v>3</v>
      </c>
      <c r="B6" s="191" t="s">
        <v>30</v>
      </c>
      <c r="C6" s="203">
        <v>1995</v>
      </c>
      <c r="D6" s="25">
        <v>39</v>
      </c>
      <c r="E6" s="64">
        <v>5</v>
      </c>
      <c r="F6" s="53">
        <v>44</v>
      </c>
      <c r="G6" s="89">
        <v>27</v>
      </c>
      <c r="H6" s="64">
        <v>3</v>
      </c>
      <c r="I6" s="56">
        <v>50</v>
      </c>
      <c r="J6" s="65">
        <v>2</v>
      </c>
      <c r="K6" s="53">
        <v>55</v>
      </c>
      <c r="L6" s="66">
        <v>5</v>
      </c>
      <c r="M6" s="56">
        <v>44</v>
      </c>
      <c r="N6" s="65">
        <v>7</v>
      </c>
      <c r="O6" s="53">
        <v>40</v>
      </c>
      <c r="P6" s="66">
        <v>1</v>
      </c>
      <c r="Q6" s="56">
        <v>60</v>
      </c>
      <c r="R6" s="37">
        <f t="shared" si="0"/>
        <v>293</v>
      </c>
      <c r="S6" s="193">
        <f t="shared" si="1"/>
        <v>253</v>
      </c>
    </row>
    <row r="7" spans="1:19" ht="12.75">
      <c r="A7" s="4">
        <f t="shared" si="2"/>
        <v>4</v>
      </c>
      <c r="B7" s="60" t="s">
        <v>31</v>
      </c>
      <c r="C7" s="203">
        <v>1996</v>
      </c>
      <c r="D7" s="25">
        <v>31</v>
      </c>
      <c r="E7" s="64">
        <v>3</v>
      </c>
      <c r="F7" s="53">
        <v>50</v>
      </c>
      <c r="G7" s="89">
        <v>42</v>
      </c>
      <c r="H7" s="64">
        <v>6</v>
      </c>
      <c r="I7" s="56">
        <v>42</v>
      </c>
      <c r="J7" s="65">
        <v>4</v>
      </c>
      <c r="K7" s="53">
        <v>46</v>
      </c>
      <c r="L7" s="66">
        <v>4</v>
      </c>
      <c r="M7" s="56">
        <v>46</v>
      </c>
      <c r="N7" s="65">
        <v>4</v>
      </c>
      <c r="O7" s="53">
        <v>46</v>
      </c>
      <c r="P7" s="66">
        <v>6</v>
      </c>
      <c r="Q7" s="56">
        <v>42</v>
      </c>
      <c r="R7" s="37">
        <f t="shared" si="0"/>
        <v>272</v>
      </c>
      <c r="S7" s="167">
        <f t="shared" si="1"/>
        <v>230</v>
      </c>
    </row>
    <row r="8" spans="1:19" ht="12.75">
      <c r="A8" s="4">
        <f t="shared" si="2"/>
        <v>5</v>
      </c>
      <c r="B8" s="117" t="s">
        <v>53</v>
      </c>
      <c r="C8" s="204">
        <v>1995</v>
      </c>
      <c r="D8" s="118">
        <v>23</v>
      </c>
      <c r="E8" s="150">
        <v>1</v>
      </c>
      <c r="F8" s="129">
        <v>60</v>
      </c>
      <c r="G8" s="210">
        <v>21</v>
      </c>
      <c r="H8" s="150">
        <v>2</v>
      </c>
      <c r="I8" s="215">
        <v>55</v>
      </c>
      <c r="J8" s="118">
        <v>1</v>
      </c>
      <c r="K8" s="129">
        <v>60</v>
      </c>
      <c r="L8" s="210">
        <v>3</v>
      </c>
      <c r="M8" s="215">
        <v>50</v>
      </c>
      <c r="N8" s="124"/>
      <c r="O8" s="130">
        <v>0</v>
      </c>
      <c r="P8" s="94"/>
      <c r="Q8" s="101">
        <v>0</v>
      </c>
      <c r="R8" s="37">
        <f t="shared" si="0"/>
        <v>225</v>
      </c>
      <c r="S8" s="167">
        <f t="shared" si="1"/>
        <v>225</v>
      </c>
    </row>
    <row r="9" spans="1:19" ht="12.75">
      <c r="A9" s="4">
        <f t="shared" si="2"/>
        <v>6</v>
      </c>
      <c r="B9" s="60" t="s">
        <v>32</v>
      </c>
      <c r="C9" s="203">
        <v>1996</v>
      </c>
      <c r="D9" s="25">
        <v>47</v>
      </c>
      <c r="E9" s="64">
        <v>6</v>
      </c>
      <c r="F9" s="53">
        <v>42</v>
      </c>
      <c r="G9" s="89">
        <v>44</v>
      </c>
      <c r="H9" s="64">
        <v>7</v>
      </c>
      <c r="I9" s="56">
        <v>40</v>
      </c>
      <c r="J9" s="65">
        <v>8</v>
      </c>
      <c r="K9" s="53">
        <v>38</v>
      </c>
      <c r="L9" s="66">
        <v>6</v>
      </c>
      <c r="M9" s="56">
        <v>42</v>
      </c>
      <c r="N9" s="65">
        <v>3</v>
      </c>
      <c r="O9" s="53">
        <v>50</v>
      </c>
      <c r="P9" s="66">
        <v>9</v>
      </c>
      <c r="Q9" s="56">
        <v>36</v>
      </c>
      <c r="R9" s="37">
        <f t="shared" si="0"/>
        <v>248</v>
      </c>
      <c r="S9" s="167">
        <f t="shared" si="1"/>
        <v>212</v>
      </c>
    </row>
    <row r="10" spans="1:19" ht="12.75">
      <c r="A10" s="4">
        <f t="shared" si="2"/>
        <v>7</v>
      </c>
      <c r="B10" s="60" t="s">
        <v>28</v>
      </c>
      <c r="C10" s="203">
        <v>1997</v>
      </c>
      <c r="D10" s="25">
        <v>54</v>
      </c>
      <c r="E10" s="64">
        <v>10</v>
      </c>
      <c r="F10" s="53">
        <v>34</v>
      </c>
      <c r="G10" s="89">
        <v>49</v>
      </c>
      <c r="H10" s="64">
        <v>9</v>
      </c>
      <c r="I10" s="56">
        <v>36</v>
      </c>
      <c r="J10" s="65">
        <v>5</v>
      </c>
      <c r="K10" s="53">
        <v>44</v>
      </c>
      <c r="L10" s="66">
        <v>12</v>
      </c>
      <c r="M10" s="56">
        <v>31</v>
      </c>
      <c r="N10" s="65">
        <v>2</v>
      </c>
      <c r="O10" s="53">
        <v>55</v>
      </c>
      <c r="P10" s="66">
        <v>10</v>
      </c>
      <c r="Q10" s="56">
        <v>34</v>
      </c>
      <c r="R10" s="37">
        <f t="shared" si="0"/>
        <v>234</v>
      </c>
      <c r="S10" s="167">
        <f t="shared" si="1"/>
        <v>203</v>
      </c>
    </row>
    <row r="11" spans="1:19" ht="12.75">
      <c r="A11" s="4">
        <f t="shared" si="2"/>
        <v>8</v>
      </c>
      <c r="B11" s="60" t="s">
        <v>33</v>
      </c>
      <c r="C11" s="203">
        <v>1996</v>
      </c>
      <c r="D11" s="25">
        <v>58</v>
      </c>
      <c r="E11" s="64">
        <v>13</v>
      </c>
      <c r="F11" s="53">
        <v>30</v>
      </c>
      <c r="G11" s="89">
        <v>41</v>
      </c>
      <c r="H11" s="64">
        <v>5</v>
      </c>
      <c r="I11" s="56">
        <v>44</v>
      </c>
      <c r="J11" s="65">
        <v>14</v>
      </c>
      <c r="K11" s="53">
        <v>29</v>
      </c>
      <c r="L11" s="66">
        <v>7</v>
      </c>
      <c r="M11" s="56">
        <v>40</v>
      </c>
      <c r="N11" s="65">
        <v>5</v>
      </c>
      <c r="O11" s="53">
        <v>44</v>
      </c>
      <c r="P11" s="66">
        <v>5</v>
      </c>
      <c r="Q11" s="56">
        <v>44</v>
      </c>
      <c r="R11" s="37">
        <f t="shared" si="0"/>
        <v>231</v>
      </c>
      <c r="S11" s="167">
        <f t="shared" si="1"/>
        <v>202</v>
      </c>
    </row>
    <row r="12" spans="1:19" ht="12.75">
      <c r="A12" s="4">
        <f t="shared" si="2"/>
        <v>9</v>
      </c>
      <c r="B12" s="60" t="s">
        <v>29</v>
      </c>
      <c r="C12" s="203">
        <v>1998</v>
      </c>
      <c r="D12" s="25">
        <v>51</v>
      </c>
      <c r="E12" s="64">
        <v>8</v>
      </c>
      <c r="F12" s="53">
        <v>38</v>
      </c>
      <c r="G12" s="89">
        <v>46</v>
      </c>
      <c r="H12" s="64">
        <v>8</v>
      </c>
      <c r="I12" s="56">
        <v>38</v>
      </c>
      <c r="J12" s="65">
        <v>11</v>
      </c>
      <c r="K12" s="53">
        <v>32</v>
      </c>
      <c r="L12" s="66">
        <v>9</v>
      </c>
      <c r="M12" s="56">
        <v>36</v>
      </c>
      <c r="N12" s="65">
        <v>14</v>
      </c>
      <c r="O12" s="53">
        <v>29</v>
      </c>
      <c r="P12" s="66">
        <v>11</v>
      </c>
      <c r="Q12" s="56">
        <v>32</v>
      </c>
      <c r="R12" s="37">
        <f t="shared" si="0"/>
        <v>205</v>
      </c>
      <c r="S12" s="167">
        <f t="shared" si="1"/>
        <v>176</v>
      </c>
    </row>
    <row r="13" spans="1:19" ht="12.75">
      <c r="A13" s="4">
        <f t="shared" si="2"/>
        <v>10</v>
      </c>
      <c r="B13" s="60" t="s">
        <v>27</v>
      </c>
      <c r="C13" s="203">
        <v>1998</v>
      </c>
      <c r="D13" s="4">
        <v>55</v>
      </c>
      <c r="E13" s="64">
        <v>11</v>
      </c>
      <c r="F13" s="53">
        <v>32</v>
      </c>
      <c r="G13" s="206">
        <v>59</v>
      </c>
      <c r="H13" s="64">
        <v>13</v>
      </c>
      <c r="I13" s="56">
        <v>30</v>
      </c>
      <c r="J13" s="65">
        <v>10</v>
      </c>
      <c r="K13" s="53">
        <v>34</v>
      </c>
      <c r="L13" s="66">
        <v>15</v>
      </c>
      <c r="M13" s="56">
        <v>28</v>
      </c>
      <c r="N13" s="65">
        <v>9</v>
      </c>
      <c r="O13" s="53">
        <v>36</v>
      </c>
      <c r="P13" s="66">
        <v>7</v>
      </c>
      <c r="Q13" s="56">
        <v>40</v>
      </c>
      <c r="R13" s="37">
        <f t="shared" si="0"/>
        <v>200</v>
      </c>
      <c r="S13" s="167">
        <f t="shared" si="1"/>
        <v>172</v>
      </c>
    </row>
    <row r="14" spans="1:19" ht="12.75">
      <c r="A14" s="4">
        <f t="shared" si="2"/>
        <v>11</v>
      </c>
      <c r="B14" s="60" t="s">
        <v>84</v>
      </c>
      <c r="C14" s="203">
        <v>2000</v>
      </c>
      <c r="D14" s="4">
        <v>52</v>
      </c>
      <c r="E14" s="64">
        <v>9</v>
      </c>
      <c r="F14" s="53">
        <v>36</v>
      </c>
      <c r="G14" s="206">
        <v>56</v>
      </c>
      <c r="H14" s="64">
        <v>12</v>
      </c>
      <c r="I14" s="56">
        <v>31</v>
      </c>
      <c r="J14" s="65">
        <v>12</v>
      </c>
      <c r="K14" s="53">
        <v>31</v>
      </c>
      <c r="L14" s="66">
        <v>10</v>
      </c>
      <c r="M14" s="56">
        <v>34</v>
      </c>
      <c r="N14" s="65">
        <v>11</v>
      </c>
      <c r="O14" s="53">
        <v>32</v>
      </c>
      <c r="P14" s="66">
        <v>8</v>
      </c>
      <c r="Q14" s="56">
        <v>38</v>
      </c>
      <c r="R14" s="37">
        <f t="shared" si="0"/>
        <v>202</v>
      </c>
      <c r="S14" s="167">
        <f t="shared" si="1"/>
        <v>171</v>
      </c>
    </row>
    <row r="15" spans="1:19" ht="12.75">
      <c r="A15" s="4">
        <f t="shared" si="2"/>
        <v>12</v>
      </c>
      <c r="B15" s="60" t="s">
        <v>26</v>
      </c>
      <c r="C15" s="203">
        <v>1997</v>
      </c>
      <c r="D15" s="4">
        <v>56</v>
      </c>
      <c r="E15" s="64">
        <v>12</v>
      </c>
      <c r="F15" s="53">
        <v>31</v>
      </c>
      <c r="G15" s="206">
        <v>50</v>
      </c>
      <c r="H15" s="64">
        <v>10</v>
      </c>
      <c r="I15" s="56">
        <v>34</v>
      </c>
      <c r="J15" s="41"/>
      <c r="K15" s="230">
        <v>0</v>
      </c>
      <c r="L15" s="217"/>
      <c r="M15" s="219">
        <v>0</v>
      </c>
      <c r="N15" s="4">
        <v>12</v>
      </c>
      <c r="O15" s="98">
        <v>31</v>
      </c>
      <c r="P15" s="206">
        <v>15</v>
      </c>
      <c r="Q15" s="80">
        <v>28</v>
      </c>
      <c r="R15" s="37">
        <f t="shared" si="0"/>
        <v>124</v>
      </c>
      <c r="S15" s="167">
        <f t="shared" si="1"/>
        <v>124</v>
      </c>
    </row>
    <row r="16" spans="1:19" ht="12.75">
      <c r="A16" s="4">
        <f t="shared" si="2"/>
        <v>13</v>
      </c>
      <c r="B16" s="60" t="s">
        <v>63</v>
      </c>
      <c r="C16" s="203">
        <v>1998</v>
      </c>
      <c r="D16" s="70"/>
      <c r="E16" s="71"/>
      <c r="F16" s="72">
        <v>0</v>
      </c>
      <c r="G16" s="207"/>
      <c r="H16" s="71"/>
      <c r="I16" s="212">
        <v>0</v>
      </c>
      <c r="J16" s="65">
        <v>15</v>
      </c>
      <c r="K16" s="53">
        <v>28</v>
      </c>
      <c r="L16" s="66">
        <v>17</v>
      </c>
      <c r="M16" s="56">
        <v>26</v>
      </c>
      <c r="N16" s="65">
        <v>10</v>
      </c>
      <c r="O16" s="53">
        <v>34</v>
      </c>
      <c r="P16" s="66">
        <v>12</v>
      </c>
      <c r="Q16" s="56">
        <v>31</v>
      </c>
      <c r="R16" s="37">
        <f t="shared" si="0"/>
        <v>119</v>
      </c>
      <c r="S16" s="167">
        <f t="shared" si="1"/>
        <v>119</v>
      </c>
    </row>
    <row r="17" spans="1:19" ht="12.75">
      <c r="A17" s="4">
        <f t="shared" si="2"/>
        <v>14</v>
      </c>
      <c r="B17" s="60" t="s">
        <v>62</v>
      </c>
      <c r="C17" s="203">
        <v>1997</v>
      </c>
      <c r="D17" s="126"/>
      <c r="E17" s="127"/>
      <c r="F17" s="128">
        <v>0</v>
      </c>
      <c r="G17" s="208"/>
      <c r="H17" s="127"/>
      <c r="I17" s="213">
        <v>0</v>
      </c>
      <c r="J17" s="65">
        <v>13</v>
      </c>
      <c r="K17" s="53">
        <v>30</v>
      </c>
      <c r="L17" s="66">
        <v>16</v>
      </c>
      <c r="M17" s="56">
        <v>27</v>
      </c>
      <c r="N17" s="65">
        <v>17</v>
      </c>
      <c r="O17" s="53">
        <v>26</v>
      </c>
      <c r="P17" s="66">
        <v>14</v>
      </c>
      <c r="Q17" s="56">
        <v>29</v>
      </c>
      <c r="R17" s="37">
        <f t="shared" si="0"/>
        <v>112</v>
      </c>
      <c r="S17" s="167">
        <f t="shared" si="1"/>
        <v>112</v>
      </c>
    </row>
    <row r="18" spans="1:19" ht="12.75">
      <c r="A18" s="4">
        <f t="shared" si="2"/>
        <v>15</v>
      </c>
      <c r="B18" s="60" t="s">
        <v>66</v>
      </c>
      <c r="C18" s="203">
        <v>1997</v>
      </c>
      <c r="D18" s="126"/>
      <c r="E18" s="127"/>
      <c r="F18" s="128">
        <v>0</v>
      </c>
      <c r="G18" s="208"/>
      <c r="H18" s="127"/>
      <c r="I18" s="213">
        <v>0</v>
      </c>
      <c r="J18" s="91">
        <v>18</v>
      </c>
      <c r="K18" s="49">
        <v>25</v>
      </c>
      <c r="L18" s="218">
        <v>14</v>
      </c>
      <c r="M18" s="220">
        <v>29</v>
      </c>
      <c r="N18" s="91">
        <v>16</v>
      </c>
      <c r="O18" s="49">
        <v>27</v>
      </c>
      <c r="P18" s="218">
        <v>13</v>
      </c>
      <c r="Q18" s="220">
        <v>30</v>
      </c>
      <c r="R18" s="37">
        <f t="shared" si="0"/>
        <v>111</v>
      </c>
      <c r="S18" s="167">
        <f t="shared" si="1"/>
        <v>111</v>
      </c>
    </row>
    <row r="19" spans="1:19" ht="15.75" customHeight="1">
      <c r="A19" s="4">
        <f t="shared" si="2"/>
        <v>16</v>
      </c>
      <c r="B19" s="60" t="s">
        <v>65</v>
      </c>
      <c r="C19" s="203">
        <v>1998</v>
      </c>
      <c r="D19" s="126"/>
      <c r="E19" s="127"/>
      <c r="F19" s="128">
        <v>0</v>
      </c>
      <c r="G19" s="208"/>
      <c r="H19" s="127"/>
      <c r="I19" s="213">
        <v>0</v>
      </c>
      <c r="J19" s="91">
        <v>17</v>
      </c>
      <c r="K19" s="49">
        <v>26</v>
      </c>
      <c r="L19" s="218">
        <v>13</v>
      </c>
      <c r="M19" s="220">
        <v>30</v>
      </c>
      <c r="N19" s="91">
        <v>15</v>
      </c>
      <c r="O19" s="49">
        <v>28</v>
      </c>
      <c r="P19" s="218">
        <v>17</v>
      </c>
      <c r="Q19" s="220">
        <v>26</v>
      </c>
      <c r="R19" s="37">
        <f t="shared" si="0"/>
        <v>110</v>
      </c>
      <c r="S19" s="167">
        <f t="shared" si="1"/>
        <v>110</v>
      </c>
    </row>
    <row r="20" spans="1:19" ht="15.75" customHeight="1">
      <c r="A20" s="4">
        <f t="shared" si="2"/>
        <v>17</v>
      </c>
      <c r="B20" s="60" t="s">
        <v>61</v>
      </c>
      <c r="C20" s="203">
        <v>1999</v>
      </c>
      <c r="D20" s="70"/>
      <c r="E20" s="71"/>
      <c r="F20" s="72">
        <v>0</v>
      </c>
      <c r="G20" s="207"/>
      <c r="H20" s="71"/>
      <c r="I20" s="212">
        <v>0</v>
      </c>
      <c r="J20" s="65">
        <v>6</v>
      </c>
      <c r="K20" s="53">
        <v>42</v>
      </c>
      <c r="L20" s="66">
        <v>11</v>
      </c>
      <c r="M20" s="56">
        <v>32</v>
      </c>
      <c r="N20" s="65">
        <v>13</v>
      </c>
      <c r="O20" s="53">
        <v>30</v>
      </c>
      <c r="P20" s="109"/>
      <c r="Q20" s="110">
        <v>0</v>
      </c>
      <c r="R20" s="37">
        <f t="shared" si="0"/>
        <v>104</v>
      </c>
      <c r="S20" s="167">
        <f t="shared" si="1"/>
        <v>104</v>
      </c>
    </row>
    <row r="21" spans="1:19" ht="12.75">
      <c r="A21" s="4">
        <f t="shared" si="2"/>
        <v>18</v>
      </c>
      <c r="B21" s="117" t="s">
        <v>67</v>
      </c>
      <c r="C21" s="204">
        <v>1997</v>
      </c>
      <c r="D21" s="124"/>
      <c r="E21" s="125"/>
      <c r="F21" s="130">
        <v>0</v>
      </c>
      <c r="G21" s="209"/>
      <c r="H21" s="125"/>
      <c r="I21" s="214">
        <v>0</v>
      </c>
      <c r="J21" s="118">
        <v>19</v>
      </c>
      <c r="K21" s="129">
        <v>24</v>
      </c>
      <c r="L21" s="210">
        <v>18</v>
      </c>
      <c r="M21" s="215">
        <v>25</v>
      </c>
      <c r="N21" s="118">
        <v>22</v>
      </c>
      <c r="O21" s="129">
        <v>21</v>
      </c>
      <c r="P21" s="210">
        <v>20</v>
      </c>
      <c r="Q21" s="215">
        <v>23</v>
      </c>
      <c r="R21" s="37">
        <f t="shared" si="0"/>
        <v>93</v>
      </c>
      <c r="S21" s="167">
        <f t="shared" si="1"/>
        <v>93</v>
      </c>
    </row>
    <row r="22" spans="1:19" ht="12.75">
      <c r="A22" s="4">
        <f t="shared" si="2"/>
        <v>19</v>
      </c>
      <c r="B22" s="60" t="s">
        <v>64</v>
      </c>
      <c r="C22" s="203">
        <v>1996</v>
      </c>
      <c r="D22" s="138"/>
      <c r="E22" s="140"/>
      <c r="F22" s="142">
        <v>0</v>
      </c>
      <c r="G22" s="208"/>
      <c r="H22" s="127"/>
      <c r="I22" s="213">
        <v>0</v>
      </c>
      <c r="J22" s="91">
        <v>16</v>
      </c>
      <c r="K22" s="49">
        <v>27</v>
      </c>
      <c r="L22" s="210" t="s">
        <v>81</v>
      </c>
      <c r="M22" s="221">
        <v>0</v>
      </c>
      <c r="N22" s="120">
        <v>18</v>
      </c>
      <c r="O22" s="121">
        <v>25</v>
      </c>
      <c r="P22" s="208"/>
      <c r="Q22" s="110">
        <v>0</v>
      </c>
      <c r="R22" s="37">
        <f t="shared" si="0"/>
        <v>52</v>
      </c>
      <c r="S22" s="167">
        <f t="shared" si="1"/>
        <v>52</v>
      </c>
    </row>
    <row r="23" spans="1:19" ht="12.75">
      <c r="A23" s="4">
        <f t="shared" si="2"/>
        <v>20</v>
      </c>
      <c r="B23" s="117" t="s">
        <v>103</v>
      </c>
      <c r="C23" s="204">
        <v>1998</v>
      </c>
      <c r="D23" s="122"/>
      <c r="E23" s="123"/>
      <c r="F23" s="131">
        <v>0</v>
      </c>
      <c r="G23" s="209"/>
      <c r="H23" s="125"/>
      <c r="I23" s="214">
        <v>0</v>
      </c>
      <c r="J23" s="124"/>
      <c r="K23" s="130">
        <v>0</v>
      </c>
      <c r="L23" s="209"/>
      <c r="M23" s="214">
        <v>0</v>
      </c>
      <c r="N23" s="118">
        <v>19</v>
      </c>
      <c r="O23" s="129">
        <v>24</v>
      </c>
      <c r="P23" s="210">
        <v>16</v>
      </c>
      <c r="Q23" s="215">
        <v>27</v>
      </c>
      <c r="R23" s="37">
        <f t="shared" si="0"/>
        <v>51</v>
      </c>
      <c r="S23" s="167">
        <f t="shared" si="1"/>
        <v>51</v>
      </c>
    </row>
    <row r="24" spans="1:19" ht="12.75">
      <c r="A24" s="4">
        <f t="shared" si="2"/>
        <v>21</v>
      </c>
      <c r="B24" s="117" t="s">
        <v>104</v>
      </c>
      <c r="C24" s="204">
        <v>1998</v>
      </c>
      <c r="D24" s="122"/>
      <c r="E24" s="123"/>
      <c r="F24" s="131">
        <v>0</v>
      </c>
      <c r="G24" s="209"/>
      <c r="H24" s="125"/>
      <c r="I24" s="214">
        <v>0</v>
      </c>
      <c r="J24" s="124"/>
      <c r="K24" s="130">
        <v>0</v>
      </c>
      <c r="L24" s="209"/>
      <c r="M24" s="214">
        <v>0</v>
      </c>
      <c r="N24" s="118">
        <v>20</v>
      </c>
      <c r="O24" s="129">
        <v>23</v>
      </c>
      <c r="P24" s="210">
        <v>18</v>
      </c>
      <c r="Q24" s="215">
        <v>25</v>
      </c>
      <c r="R24" s="37">
        <f t="shared" si="0"/>
        <v>48</v>
      </c>
      <c r="S24" s="167">
        <f t="shared" si="1"/>
        <v>48</v>
      </c>
    </row>
    <row r="25" spans="1:19" ht="12.75">
      <c r="A25" s="4">
        <f t="shared" si="2"/>
        <v>22</v>
      </c>
      <c r="B25" s="117" t="s">
        <v>164</v>
      </c>
      <c r="C25" s="204">
        <v>1998</v>
      </c>
      <c r="D25" s="122"/>
      <c r="E25" s="123"/>
      <c r="F25" s="131">
        <v>0</v>
      </c>
      <c r="G25" s="209"/>
      <c r="H25" s="125"/>
      <c r="I25" s="214">
        <v>0</v>
      </c>
      <c r="J25" s="124"/>
      <c r="K25" s="130">
        <v>0</v>
      </c>
      <c r="L25" s="209"/>
      <c r="M25" s="214">
        <v>0</v>
      </c>
      <c r="N25" s="124"/>
      <c r="O25" s="130">
        <v>0</v>
      </c>
      <c r="P25" s="210">
        <v>19</v>
      </c>
      <c r="Q25" s="215">
        <v>24</v>
      </c>
      <c r="R25" s="37">
        <v>24</v>
      </c>
      <c r="S25" s="167">
        <v>24</v>
      </c>
    </row>
    <row r="26" spans="1:19" ht="12.75">
      <c r="A26" s="4">
        <f t="shared" si="2"/>
        <v>23</v>
      </c>
      <c r="B26" s="117" t="s">
        <v>105</v>
      </c>
      <c r="C26" s="204">
        <v>1999</v>
      </c>
      <c r="D26" s="122"/>
      <c r="E26" s="123"/>
      <c r="F26" s="131">
        <v>0</v>
      </c>
      <c r="G26" s="209"/>
      <c r="H26" s="125"/>
      <c r="I26" s="214">
        <v>0</v>
      </c>
      <c r="J26" s="124"/>
      <c r="K26" s="130">
        <v>0</v>
      </c>
      <c r="L26" s="209"/>
      <c r="M26" s="214">
        <v>0</v>
      </c>
      <c r="N26" s="118">
        <v>21</v>
      </c>
      <c r="O26" s="129">
        <v>22</v>
      </c>
      <c r="P26" s="209"/>
      <c r="Q26" s="214">
        <v>0</v>
      </c>
      <c r="R26" s="37">
        <f aca="true" t="shared" si="3" ref="R26:R31">SUM(F26,I26,K26,M26,O26,Q26)</f>
        <v>22</v>
      </c>
      <c r="S26" s="167">
        <f aca="true" t="shared" si="4" ref="S26:S31">R26-MIN(F26,I26,K26,M26,O26,Q26)</f>
        <v>22</v>
      </c>
    </row>
    <row r="27" spans="1:19" ht="12.75">
      <c r="A27" s="4">
        <f t="shared" si="2"/>
        <v>24</v>
      </c>
      <c r="B27" s="117" t="s">
        <v>106</v>
      </c>
      <c r="C27" s="204">
        <v>2001</v>
      </c>
      <c r="D27" s="122"/>
      <c r="E27" s="123"/>
      <c r="F27" s="131">
        <v>0</v>
      </c>
      <c r="G27" s="209"/>
      <c r="H27" s="125"/>
      <c r="I27" s="214">
        <v>0</v>
      </c>
      <c r="J27" s="124"/>
      <c r="K27" s="130">
        <v>0</v>
      </c>
      <c r="L27" s="209"/>
      <c r="M27" s="214">
        <v>0</v>
      </c>
      <c r="N27" s="118">
        <v>23</v>
      </c>
      <c r="O27" s="129">
        <v>19</v>
      </c>
      <c r="P27" s="209"/>
      <c r="Q27" s="214">
        <v>0</v>
      </c>
      <c r="R27" s="37">
        <f t="shared" si="3"/>
        <v>19</v>
      </c>
      <c r="S27" s="167">
        <f t="shared" si="4"/>
        <v>19</v>
      </c>
    </row>
    <row r="28" spans="1:19" ht="12.75">
      <c r="A28" s="4">
        <f t="shared" si="2"/>
        <v>25</v>
      </c>
      <c r="B28" s="117" t="s">
        <v>107</v>
      </c>
      <c r="C28" s="204">
        <v>1999</v>
      </c>
      <c r="D28" s="122"/>
      <c r="E28" s="123"/>
      <c r="F28" s="131">
        <v>0</v>
      </c>
      <c r="G28" s="209"/>
      <c r="H28" s="125"/>
      <c r="I28" s="214">
        <v>0</v>
      </c>
      <c r="J28" s="124"/>
      <c r="K28" s="130">
        <v>0</v>
      </c>
      <c r="L28" s="209"/>
      <c r="M28" s="214">
        <v>0</v>
      </c>
      <c r="N28" s="118">
        <v>24</v>
      </c>
      <c r="O28" s="129">
        <v>17</v>
      </c>
      <c r="P28" s="209"/>
      <c r="Q28" s="214">
        <v>0</v>
      </c>
      <c r="R28" s="37">
        <f t="shared" si="3"/>
        <v>17</v>
      </c>
      <c r="S28" s="167">
        <f t="shared" si="4"/>
        <v>17</v>
      </c>
    </row>
    <row r="29" spans="1:19" ht="12.75">
      <c r="A29" s="4">
        <f t="shared" si="2"/>
        <v>26</v>
      </c>
      <c r="B29" s="117" t="s">
        <v>109</v>
      </c>
      <c r="C29" s="204">
        <v>1997</v>
      </c>
      <c r="D29" s="124"/>
      <c r="E29" s="125"/>
      <c r="F29" s="130">
        <v>0</v>
      </c>
      <c r="G29" s="209"/>
      <c r="H29" s="125"/>
      <c r="I29" s="214">
        <v>0</v>
      </c>
      <c r="J29" s="124"/>
      <c r="K29" s="130">
        <v>0</v>
      </c>
      <c r="L29" s="209"/>
      <c r="M29" s="214">
        <v>0</v>
      </c>
      <c r="N29" s="118" t="s">
        <v>81</v>
      </c>
      <c r="O29" s="129">
        <v>0</v>
      </c>
      <c r="P29" s="210" t="s">
        <v>81</v>
      </c>
      <c r="Q29" s="215">
        <v>0</v>
      </c>
      <c r="R29" s="37">
        <f t="shared" si="3"/>
        <v>0</v>
      </c>
      <c r="S29" s="167">
        <f t="shared" si="4"/>
        <v>0</v>
      </c>
    </row>
    <row r="30" spans="1:19" ht="12.75">
      <c r="A30" s="4">
        <f t="shared" si="2"/>
        <v>27</v>
      </c>
      <c r="B30" s="117" t="s">
        <v>108</v>
      </c>
      <c r="C30" s="204">
        <v>1998</v>
      </c>
      <c r="D30" s="122"/>
      <c r="E30" s="123"/>
      <c r="F30" s="131">
        <v>0</v>
      </c>
      <c r="G30" s="209"/>
      <c r="H30" s="125"/>
      <c r="I30" s="214">
        <v>0</v>
      </c>
      <c r="J30" s="124"/>
      <c r="K30" s="130">
        <v>0</v>
      </c>
      <c r="L30" s="209"/>
      <c r="M30" s="214">
        <v>0</v>
      </c>
      <c r="N30" s="118" t="s">
        <v>81</v>
      </c>
      <c r="O30" s="129">
        <v>0</v>
      </c>
      <c r="P30" s="209"/>
      <c r="Q30" s="214">
        <v>0</v>
      </c>
      <c r="R30" s="37">
        <f t="shared" si="3"/>
        <v>0</v>
      </c>
      <c r="S30" s="167">
        <f t="shared" si="4"/>
        <v>0</v>
      </c>
    </row>
    <row r="31" spans="1:19" ht="12.75">
      <c r="A31" s="4">
        <f t="shared" si="2"/>
        <v>28</v>
      </c>
      <c r="B31" s="117" t="s">
        <v>110</v>
      </c>
      <c r="C31" s="204">
        <v>1997</v>
      </c>
      <c r="D31" s="124"/>
      <c r="E31" s="125"/>
      <c r="F31" s="130">
        <v>0</v>
      </c>
      <c r="G31" s="209"/>
      <c r="H31" s="125"/>
      <c r="I31" s="214">
        <v>0</v>
      </c>
      <c r="J31" s="124"/>
      <c r="K31" s="130">
        <v>0</v>
      </c>
      <c r="L31" s="209"/>
      <c r="M31" s="214">
        <v>0</v>
      </c>
      <c r="N31" s="118" t="s">
        <v>81</v>
      </c>
      <c r="O31" s="129">
        <v>0</v>
      </c>
      <c r="P31" s="209"/>
      <c r="Q31" s="214">
        <v>0</v>
      </c>
      <c r="R31" s="37">
        <f t="shared" si="3"/>
        <v>0</v>
      </c>
      <c r="S31" s="201">
        <f t="shared" si="4"/>
        <v>0</v>
      </c>
    </row>
    <row r="32" spans="1:19" ht="13.5" thickBot="1">
      <c r="A32" s="158">
        <f t="shared" si="2"/>
        <v>29</v>
      </c>
      <c r="B32" s="159" t="s">
        <v>165</v>
      </c>
      <c r="C32" s="226">
        <v>1997</v>
      </c>
      <c r="D32" s="132"/>
      <c r="E32" s="139"/>
      <c r="F32" s="141">
        <v>0</v>
      </c>
      <c r="G32" s="227"/>
      <c r="H32" s="139"/>
      <c r="I32" s="228">
        <v>0</v>
      </c>
      <c r="J32" s="132"/>
      <c r="K32" s="141">
        <v>0</v>
      </c>
      <c r="L32" s="227"/>
      <c r="M32" s="228">
        <v>0</v>
      </c>
      <c r="N32" s="119" t="s">
        <v>81</v>
      </c>
      <c r="O32" s="196">
        <v>0</v>
      </c>
      <c r="P32" s="227"/>
      <c r="Q32" s="228">
        <v>0</v>
      </c>
      <c r="R32" s="156">
        <v>0</v>
      </c>
      <c r="S32" s="229">
        <v>0</v>
      </c>
    </row>
  </sheetData>
  <sheetProtection/>
  <mergeCells count="7">
    <mergeCell ref="D2:F2"/>
    <mergeCell ref="G2:I2"/>
    <mergeCell ref="J2:K2"/>
    <mergeCell ref="L2:M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7.00390625" style="0" customWidth="1"/>
    <col min="2" max="2" width="20.25390625" style="2" customWidth="1"/>
    <col min="3" max="3" width="8.375" style="2" customWidth="1"/>
    <col min="4" max="5" width="6.75390625" style="13" customWidth="1"/>
    <col min="6" max="6" width="8.125" style="8" customWidth="1"/>
    <col min="7" max="8" width="6.75390625" style="13" customWidth="1"/>
    <col min="9" max="9" width="8.00390625" style="8" customWidth="1"/>
    <col min="10" max="10" width="6.75390625" style="13" customWidth="1"/>
    <col min="11" max="11" width="9.00390625" style="8" customWidth="1"/>
    <col min="12" max="12" width="6.75390625" style="13" customWidth="1"/>
    <col min="13" max="17" width="8.75390625" style="8" customWidth="1"/>
    <col min="18" max="18" width="9.875" style="0" customWidth="1"/>
    <col min="19" max="19" width="11.00390625" style="8" customWidth="1"/>
  </cols>
  <sheetData>
    <row r="1" spans="1:19" s="3" customFormat="1" ht="21.75" customHeight="1" thickBot="1">
      <c r="A1" s="282" t="s">
        <v>161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77"/>
    </row>
    <row r="2" spans="1:19" ht="39" customHeight="1" thickBot="1">
      <c r="A2" s="6"/>
      <c r="B2" s="5"/>
      <c r="C2" s="5"/>
      <c r="D2" s="272" t="s">
        <v>15</v>
      </c>
      <c r="E2" s="278"/>
      <c r="F2" s="274"/>
      <c r="G2" s="278" t="s">
        <v>16</v>
      </c>
      <c r="H2" s="278"/>
      <c r="I2" s="273"/>
      <c r="J2" s="272" t="s">
        <v>60</v>
      </c>
      <c r="K2" s="274"/>
      <c r="L2" s="278" t="s">
        <v>56</v>
      </c>
      <c r="M2" s="274"/>
      <c r="N2" s="272" t="s">
        <v>85</v>
      </c>
      <c r="O2" s="274"/>
      <c r="P2" s="272" t="s">
        <v>158</v>
      </c>
      <c r="Q2" s="274"/>
      <c r="R2" s="19"/>
      <c r="S2" s="2"/>
    </row>
    <row r="3" spans="1:19" s="13" customFormat="1" ht="39" thickBot="1">
      <c r="A3" s="161" t="s">
        <v>8</v>
      </c>
      <c r="B3" s="161" t="s">
        <v>10</v>
      </c>
      <c r="C3" s="34" t="s">
        <v>58</v>
      </c>
      <c r="D3" s="11" t="s">
        <v>52</v>
      </c>
      <c r="E3" s="190" t="s">
        <v>55</v>
      </c>
      <c r="F3" s="34" t="s">
        <v>12</v>
      </c>
      <c r="G3" s="11" t="s">
        <v>52</v>
      </c>
      <c r="H3" s="11" t="s">
        <v>55</v>
      </c>
      <c r="I3" s="36" t="s">
        <v>12</v>
      </c>
      <c r="J3" s="10" t="s">
        <v>11</v>
      </c>
      <c r="K3" s="18" t="s">
        <v>12</v>
      </c>
      <c r="L3" s="11" t="s">
        <v>11</v>
      </c>
      <c r="M3" s="36" t="s">
        <v>12</v>
      </c>
      <c r="N3" s="10" t="s">
        <v>11</v>
      </c>
      <c r="O3" s="18" t="s">
        <v>12</v>
      </c>
      <c r="P3" s="10" t="s">
        <v>11</v>
      </c>
      <c r="Q3" s="18" t="s">
        <v>12</v>
      </c>
      <c r="R3" s="16" t="s">
        <v>0</v>
      </c>
      <c r="S3" s="48" t="s">
        <v>82</v>
      </c>
    </row>
    <row r="4" spans="1:19" s="75" customFormat="1" ht="25.5" customHeight="1">
      <c r="A4" s="262">
        <v>1</v>
      </c>
      <c r="B4" s="263" t="s">
        <v>7</v>
      </c>
      <c r="C4" s="234" t="s">
        <v>1</v>
      </c>
      <c r="D4" s="39">
        <v>17</v>
      </c>
      <c r="E4" s="64">
        <v>3</v>
      </c>
      <c r="F4" s="53">
        <v>50</v>
      </c>
      <c r="G4" s="38">
        <v>20</v>
      </c>
      <c r="H4" s="64">
        <v>4</v>
      </c>
      <c r="I4" s="53">
        <v>45</v>
      </c>
      <c r="J4" s="65">
        <v>5</v>
      </c>
      <c r="K4" s="53">
        <v>42</v>
      </c>
      <c r="L4" s="66">
        <v>3</v>
      </c>
      <c r="M4" s="56">
        <v>50</v>
      </c>
      <c r="N4" s="65">
        <v>2</v>
      </c>
      <c r="O4" s="56">
        <v>55</v>
      </c>
      <c r="P4" s="65">
        <v>1</v>
      </c>
      <c r="Q4" s="56">
        <v>60</v>
      </c>
      <c r="R4" s="37">
        <f aca="true" t="shared" si="0" ref="R4:R15">SUM(F4,I4,K4,M4,O4,Q4)</f>
        <v>302</v>
      </c>
      <c r="S4" s="259">
        <f aca="true" t="shared" si="1" ref="S4:S15">R4-MIN(F4,I4,K4,M4,O4,Q4)</f>
        <v>260</v>
      </c>
    </row>
    <row r="5" spans="1:19" s="75" customFormat="1" ht="25.5" customHeight="1">
      <c r="A5" s="262">
        <f>1+A4</f>
        <v>2</v>
      </c>
      <c r="B5" s="263" t="s">
        <v>14</v>
      </c>
      <c r="C5" s="234" t="s">
        <v>5</v>
      </c>
      <c r="D5" s="39">
        <v>24</v>
      </c>
      <c r="E5" s="64">
        <v>5</v>
      </c>
      <c r="F5" s="53">
        <v>42</v>
      </c>
      <c r="G5" s="38">
        <v>24</v>
      </c>
      <c r="H5" s="64">
        <v>6</v>
      </c>
      <c r="I5" s="53">
        <v>39</v>
      </c>
      <c r="J5" s="65">
        <v>3</v>
      </c>
      <c r="K5" s="53">
        <v>50</v>
      </c>
      <c r="L5" s="66">
        <v>5</v>
      </c>
      <c r="M5" s="56">
        <v>42</v>
      </c>
      <c r="N5" s="65">
        <v>5</v>
      </c>
      <c r="O5" s="56">
        <v>42</v>
      </c>
      <c r="P5" s="65">
        <v>5</v>
      </c>
      <c r="Q5" s="56">
        <v>42</v>
      </c>
      <c r="R5" s="37">
        <f t="shared" si="0"/>
        <v>257</v>
      </c>
      <c r="S5" s="259">
        <f t="shared" si="1"/>
        <v>218</v>
      </c>
    </row>
    <row r="6" spans="1:19" s="75" customFormat="1" ht="25.5" customHeight="1">
      <c r="A6" s="262">
        <f aca="true" t="shared" si="2" ref="A6:A15">A5+1</f>
        <v>3</v>
      </c>
      <c r="B6" s="263" t="s">
        <v>4</v>
      </c>
      <c r="C6" s="234" t="s">
        <v>5</v>
      </c>
      <c r="D6" s="39">
        <v>27</v>
      </c>
      <c r="E6" s="64">
        <v>6</v>
      </c>
      <c r="F6" s="53">
        <v>39</v>
      </c>
      <c r="G6" s="38">
        <v>21</v>
      </c>
      <c r="H6" s="64">
        <v>5</v>
      </c>
      <c r="I6" s="53">
        <v>42</v>
      </c>
      <c r="J6" s="65">
        <v>4</v>
      </c>
      <c r="K6" s="53">
        <v>45</v>
      </c>
      <c r="L6" s="66">
        <v>6</v>
      </c>
      <c r="M6" s="56">
        <v>39</v>
      </c>
      <c r="N6" s="65">
        <v>12</v>
      </c>
      <c r="O6" s="56">
        <v>21</v>
      </c>
      <c r="P6" s="65">
        <v>6</v>
      </c>
      <c r="Q6" s="56">
        <v>39</v>
      </c>
      <c r="R6" s="37">
        <f t="shared" si="0"/>
        <v>225</v>
      </c>
      <c r="S6" s="259">
        <f t="shared" si="1"/>
        <v>204</v>
      </c>
    </row>
    <row r="7" spans="1:19" s="75" customFormat="1" ht="25.5" customHeight="1">
      <c r="A7" s="160">
        <f t="shared" si="2"/>
        <v>4</v>
      </c>
      <c r="B7" s="231" t="s">
        <v>9</v>
      </c>
      <c r="C7" s="234" t="s">
        <v>1</v>
      </c>
      <c r="D7" s="39">
        <v>31</v>
      </c>
      <c r="E7" s="64">
        <v>7</v>
      </c>
      <c r="F7" s="53">
        <v>36</v>
      </c>
      <c r="G7" s="38">
        <v>31</v>
      </c>
      <c r="H7" s="64">
        <v>7</v>
      </c>
      <c r="I7" s="53">
        <v>36</v>
      </c>
      <c r="J7" s="65">
        <v>6</v>
      </c>
      <c r="K7" s="53">
        <v>39</v>
      </c>
      <c r="L7" s="66">
        <v>7</v>
      </c>
      <c r="M7" s="56">
        <v>36</v>
      </c>
      <c r="N7" s="65">
        <v>7</v>
      </c>
      <c r="O7" s="56">
        <v>36</v>
      </c>
      <c r="P7" s="65">
        <v>9</v>
      </c>
      <c r="Q7" s="56">
        <v>30</v>
      </c>
      <c r="R7" s="37">
        <f t="shared" si="0"/>
        <v>213</v>
      </c>
      <c r="S7" s="37">
        <f t="shared" si="1"/>
        <v>183</v>
      </c>
    </row>
    <row r="8" spans="1:19" s="75" customFormat="1" ht="25.5" customHeight="1">
      <c r="A8" s="160">
        <f t="shared" si="2"/>
        <v>5</v>
      </c>
      <c r="B8" s="233" t="s">
        <v>2</v>
      </c>
      <c r="C8" s="236" t="s">
        <v>3</v>
      </c>
      <c r="D8" s="39">
        <v>32</v>
      </c>
      <c r="E8" s="64">
        <v>8</v>
      </c>
      <c r="F8" s="53">
        <v>33</v>
      </c>
      <c r="G8" s="38">
        <v>32</v>
      </c>
      <c r="H8" s="64">
        <v>8</v>
      </c>
      <c r="I8" s="53">
        <v>33</v>
      </c>
      <c r="J8" s="65">
        <v>8</v>
      </c>
      <c r="K8" s="53">
        <v>33</v>
      </c>
      <c r="L8" s="66">
        <v>8</v>
      </c>
      <c r="M8" s="56">
        <v>33</v>
      </c>
      <c r="N8" s="102"/>
      <c r="O8" s="101">
        <v>0</v>
      </c>
      <c r="P8" s="189"/>
      <c r="Q8" s="239">
        <v>0</v>
      </c>
      <c r="R8" s="37">
        <f t="shared" si="0"/>
        <v>132</v>
      </c>
      <c r="S8" s="37">
        <f t="shared" si="1"/>
        <v>132</v>
      </c>
    </row>
    <row r="9" spans="1:19" ht="25.5">
      <c r="A9" s="160">
        <f t="shared" si="2"/>
        <v>6</v>
      </c>
      <c r="B9" s="232" t="s">
        <v>111</v>
      </c>
      <c r="C9" s="235" t="s">
        <v>112</v>
      </c>
      <c r="D9" s="76"/>
      <c r="E9" s="105"/>
      <c r="F9" s="106">
        <v>0</v>
      </c>
      <c r="G9" s="74"/>
      <c r="H9" s="105"/>
      <c r="I9" s="107">
        <v>0</v>
      </c>
      <c r="J9" s="108"/>
      <c r="K9" s="106">
        <v>0</v>
      </c>
      <c r="L9" s="109"/>
      <c r="M9" s="110">
        <v>0</v>
      </c>
      <c r="N9" s="90">
        <v>8</v>
      </c>
      <c r="O9" s="187">
        <v>33</v>
      </c>
      <c r="P9" s="65">
        <v>10</v>
      </c>
      <c r="Q9" s="56">
        <v>27</v>
      </c>
      <c r="R9" s="37">
        <f t="shared" si="0"/>
        <v>60</v>
      </c>
      <c r="S9" s="37">
        <f t="shared" si="1"/>
        <v>60</v>
      </c>
    </row>
    <row r="10" spans="1:19" ht="25.5">
      <c r="A10" s="160">
        <f t="shared" si="2"/>
        <v>7</v>
      </c>
      <c r="B10" s="231" t="s">
        <v>115</v>
      </c>
      <c r="C10" s="234" t="s">
        <v>116</v>
      </c>
      <c r="D10" s="76"/>
      <c r="E10" s="105"/>
      <c r="F10" s="106">
        <v>0</v>
      </c>
      <c r="G10" s="74"/>
      <c r="H10" s="105"/>
      <c r="I10" s="107">
        <v>0</v>
      </c>
      <c r="J10" s="108"/>
      <c r="K10" s="106">
        <v>0</v>
      </c>
      <c r="L10" s="109"/>
      <c r="M10" s="110">
        <v>0</v>
      </c>
      <c r="N10" s="65">
        <v>11</v>
      </c>
      <c r="O10" s="56">
        <v>23</v>
      </c>
      <c r="P10" s="90">
        <v>11</v>
      </c>
      <c r="Q10" s="187">
        <v>23</v>
      </c>
      <c r="R10" s="37">
        <f t="shared" si="0"/>
        <v>46</v>
      </c>
      <c r="S10" s="37">
        <f t="shared" si="1"/>
        <v>46</v>
      </c>
    </row>
    <row r="11" spans="1:19" ht="25.5">
      <c r="A11" s="160">
        <f t="shared" si="2"/>
        <v>8</v>
      </c>
      <c r="B11" s="232" t="s">
        <v>119</v>
      </c>
      <c r="C11" s="235" t="s">
        <v>120</v>
      </c>
      <c r="D11" s="76"/>
      <c r="E11" s="105"/>
      <c r="F11" s="106">
        <v>0</v>
      </c>
      <c r="G11" s="74"/>
      <c r="H11" s="105"/>
      <c r="I11" s="107">
        <v>0</v>
      </c>
      <c r="J11" s="108"/>
      <c r="K11" s="106">
        <v>0</v>
      </c>
      <c r="L11" s="109"/>
      <c r="M11" s="110">
        <v>0</v>
      </c>
      <c r="N11" s="90">
        <v>14</v>
      </c>
      <c r="O11" s="187">
        <v>17</v>
      </c>
      <c r="P11" s="90">
        <v>13</v>
      </c>
      <c r="Q11" s="187">
        <v>19</v>
      </c>
      <c r="R11" s="37">
        <f t="shared" si="0"/>
        <v>36</v>
      </c>
      <c r="S11" s="37">
        <f t="shared" si="1"/>
        <v>36</v>
      </c>
    </row>
    <row r="12" spans="1:19" ht="25.5">
      <c r="A12" s="160">
        <f t="shared" si="2"/>
        <v>9</v>
      </c>
      <c r="B12" s="232" t="s">
        <v>113</v>
      </c>
      <c r="C12" s="235" t="s">
        <v>114</v>
      </c>
      <c r="D12" s="76"/>
      <c r="E12" s="105"/>
      <c r="F12" s="106">
        <v>0</v>
      </c>
      <c r="G12" s="74"/>
      <c r="H12" s="105"/>
      <c r="I12" s="107">
        <v>0</v>
      </c>
      <c r="J12" s="108"/>
      <c r="K12" s="106">
        <v>0</v>
      </c>
      <c r="L12" s="109"/>
      <c r="M12" s="110">
        <v>0</v>
      </c>
      <c r="N12" s="90">
        <v>9</v>
      </c>
      <c r="O12" s="187">
        <v>30</v>
      </c>
      <c r="P12" s="65" t="s">
        <v>81</v>
      </c>
      <c r="Q12" s="56">
        <v>0</v>
      </c>
      <c r="R12" s="37">
        <f t="shared" si="0"/>
        <v>30</v>
      </c>
      <c r="S12" s="37">
        <f t="shared" si="1"/>
        <v>30</v>
      </c>
    </row>
    <row r="13" spans="1:19" ht="25.5">
      <c r="A13" s="160">
        <f t="shared" si="2"/>
        <v>10</v>
      </c>
      <c r="B13" s="233" t="s">
        <v>6</v>
      </c>
      <c r="C13" s="234" t="s">
        <v>5</v>
      </c>
      <c r="D13" s="238">
        <v>33</v>
      </c>
      <c r="E13" s="73">
        <v>9</v>
      </c>
      <c r="F13" s="63">
        <v>30</v>
      </c>
      <c r="G13" s="74" t="s">
        <v>54</v>
      </c>
      <c r="H13" s="144"/>
      <c r="I13" s="145">
        <v>0</v>
      </c>
      <c r="J13" s="76"/>
      <c r="K13" s="147">
        <v>0</v>
      </c>
      <c r="L13" s="94"/>
      <c r="M13" s="149">
        <v>0</v>
      </c>
      <c r="N13" s="116"/>
      <c r="O13" s="145">
        <v>0</v>
      </c>
      <c r="P13" s="189"/>
      <c r="Q13" s="239">
        <v>0</v>
      </c>
      <c r="R13" s="37">
        <f t="shared" si="0"/>
        <v>30</v>
      </c>
      <c r="S13" s="37">
        <f t="shared" si="1"/>
        <v>30</v>
      </c>
    </row>
    <row r="14" spans="1:19" ht="25.5">
      <c r="A14" s="160">
        <f t="shared" si="2"/>
        <v>11</v>
      </c>
      <c r="B14" s="231" t="s">
        <v>117</v>
      </c>
      <c r="C14" s="234" t="s">
        <v>118</v>
      </c>
      <c r="D14" s="76"/>
      <c r="E14" s="105"/>
      <c r="F14" s="106">
        <v>0</v>
      </c>
      <c r="G14" s="74"/>
      <c r="H14" s="105"/>
      <c r="I14" s="107">
        <v>0</v>
      </c>
      <c r="J14" s="108"/>
      <c r="K14" s="106">
        <v>0</v>
      </c>
      <c r="L14" s="109"/>
      <c r="M14" s="110">
        <v>0</v>
      </c>
      <c r="N14" s="65">
        <v>13</v>
      </c>
      <c r="O14" s="56">
        <v>19</v>
      </c>
      <c r="P14" s="65" t="s">
        <v>81</v>
      </c>
      <c r="Q14" s="56">
        <v>0</v>
      </c>
      <c r="R14" s="37">
        <f t="shared" si="0"/>
        <v>19</v>
      </c>
      <c r="S14" s="37">
        <f t="shared" si="1"/>
        <v>19</v>
      </c>
    </row>
    <row r="15" spans="1:19" ht="26.25" thickBot="1">
      <c r="A15" s="162">
        <f t="shared" si="2"/>
        <v>12</v>
      </c>
      <c r="B15" s="240" t="s">
        <v>121</v>
      </c>
      <c r="C15" s="237" t="s">
        <v>122</v>
      </c>
      <c r="D15" s="111"/>
      <c r="E15" s="143"/>
      <c r="F15" s="112">
        <v>0</v>
      </c>
      <c r="G15" s="113"/>
      <c r="H15" s="143"/>
      <c r="I15" s="146">
        <v>0</v>
      </c>
      <c r="J15" s="137"/>
      <c r="K15" s="112">
        <v>0</v>
      </c>
      <c r="L15" s="148"/>
      <c r="M15" s="146">
        <v>0</v>
      </c>
      <c r="N15" s="88" t="s">
        <v>81</v>
      </c>
      <c r="O15" s="188">
        <v>0</v>
      </c>
      <c r="P15" s="136"/>
      <c r="Q15" s="134">
        <v>0</v>
      </c>
      <c r="R15" s="156">
        <f t="shared" si="0"/>
        <v>0</v>
      </c>
      <c r="S15" s="156">
        <f t="shared" si="1"/>
        <v>0</v>
      </c>
    </row>
  </sheetData>
  <sheetProtection/>
  <mergeCells count="7">
    <mergeCell ref="J2:K2"/>
    <mergeCell ref="L2:M2"/>
    <mergeCell ref="D2:F2"/>
    <mergeCell ref="G2:I2"/>
    <mergeCell ref="A1:S1"/>
    <mergeCell ref="N2:O2"/>
    <mergeCell ref="P2:Q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="120" zoomScaleNormal="120" zoomScalePageLayoutView="0" workbookViewId="0" topLeftCell="A1">
      <selection activeCell="X6" sqref="X6"/>
    </sheetView>
  </sheetViews>
  <sheetFormatPr defaultColWidth="9.00390625" defaultRowHeight="12.75"/>
  <cols>
    <col min="1" max="1" width="6.625" style="2" customWidth="1"/>
    <col min="2" max="2" width="21.875" style="20" customWidth="1"/>
    <col min="3" max="3" width="7.125" style="2" customWidth="1"/>
    <col min="4" max="5" width="6.75390625" style="2" customWidth="1"/>
    <col min="6" max="6" width="7.00390625" style="7" customWidth="1"/>
    <col min="7" max="8" width="6.75390625" style="2" customWidth="1"/>
    <col min="9" max="9" width="6.125" style="7" customWidth="1"/>
    <col min="10" max="10" width="6.75390625" style="2" customWidth="1"/>
    <col min="11" max="11" width="7.625" style="7" customWidth="1"/>
    <col min="12" max="12" width="6.75390625" style="2" customWidth="1"/>
    <col min="13" max="17" width="7.125" style="7" customWidth="1"/>
    <col min="18" max="18" width="9.625" style="2" customWidth="1"/>
    <col min="19" max="19" width="11.375" style="2" customWidth="1"/>
    <col min="20" max="16384" width="9.125" style="2" customWidth="1"/>
  </cols>
  <sheetData>
    <row r="1" spans="1:19" s="14" customFormat="1" ht="21.75" customHeight="1" thickBot="1">
      <c r="A1" s="275" t="s">
        <v>159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81"/>
    </row>
    <row r="2" spans="1:18" ht="39" customHeight="1" thickBot="1">
      <c r="A2" s="6"/>
      <c r="B2" s="17"/>
      <c r="C2" s="5"/>
      <c r="D2" s="268" t="s">
        <v>15</v>
      </c>
      <c r="E2" s="269"/>
      <c r="F2" s="270"/>
      <c r="G2" s="269" t="s">
        <v>16</v>
      </c>
      <c r="H2" s="269"/>
      <c r="I2" s="271"/>
      <c r="J2" s="272" t="s">
        <v>60</v>
      </c>
      <c r="K2" s="274"/>
      <c r="L2" s="278" t="s">
        <v>56</v>
      </c>
      <c r="M2" s="274"/>
      <c r="N2" s="272" t="s">
        <v>85</v>
      </c>
      <c r="O2" s="274"/>
      <c r="P2" s="272" t="s">
        <v>158</v>
      </c>
      <c r="Q2" s="274"/>
      <c r="R2" s="19"/>
    </row>
    <row r="3" spans="1:19" s="13" customFormat="1" ht="39" thickBot="1">
      <c r="A3" s="161" t="s">
        <v>8</v>
      </c>
      <c r="B3" s="95" t="s">
        <v>10</v>
      </c>
      <c r="C3" s="34" t="s">
        <v>58</v>
      </c>
      <c r="D3" s="10" t="s">
        <v>52</v>
      </c>
      <c r="E3" s="11" t="s">
        <v>55</v>
      </c>
      <c r="F3" s="18" t="s">
        <v>12</v>
      </c>
      <c r="G3" s="11" t="s">
        <v>52</v>
      </c>
      <c r="H3" s="11" t="s">
        <v>55</v>
      </c>
      <c r="I3" s="36" t="s">
        <v>12</v>
      </c>
      <c r="J3" s="10" t="s">
        <v>11</v>
      </c>
      <c r="K3" s="18" t="s">
        <v>12</v>
      </c>
      <c r="L3" s="11" t="s">
        <v>11</v>
      </c>
      <c r="M3" s="36" t="s">
        <v>12</v>
      </c>
      <c r="N3" s="10" t="s">
        <v>11</v>
      </c>
      <c r="O3" s="18" t="s">
        <v>12</v>
      </c>
      <c r="P3" s="51" t="s">
        <v>11</v>
      </c>
      <c r="Q3" s="52" t="s">
        <v>12</v>
      </c>
      <c r="R3" s="194" t="s">
        <v>0</v>
      </c>
      <c r="S3" s="195" t="s">
        <v>82</v>
      </c>
    </row>
    <row r="4" spans="1:19" s="75" customFormat="1" ht="12.75">
      <c r="A4" s="262">
        <v>1</v>
      </c>
      <c r="B4" s="264" t="s">
        <v>25</v>
      </c>
      <c r="C4" s="244">
        <v>1995</v>
      </c>
      <c r="D4" s="25">
        <v>48</v>
      </c>
      <c r="E4" s="40">
        <v>2</v>
      </c>
      <c r="F4" s="98">
        <v>55</v>
      </c>
      <c r="G4" s="89">
        <v>49</v>
      </c>
      <c r="H4" s="40">
        <v>4</v>
      </c>
      <c r="I4" s="80">
        <v>44</v>
      </c>
      <c r="J4" s="39">
        <v>2</v>
      </c>
      <c r="K4" s="53">
        <v>55</v>
      </c>
      <c r="L4" s="38">
        <v>2</v>
      </c>
      <c r="M4" s="56">
        <v>55</v>
      </c>
      <c r="N4" s="39">
        <v>2</v>
      </c>
      <c r="O4" s="53">
        <v>55</v>
      </c>
      <c r="P4" s="38">
        <v>3</v>
      </c>
      <c r="Q4" s="56">
        <v>50</v>
      </c>
      <c r="R4" s="37">
        <f aca="true" t="shared" si="0" ref="R4:R27">SUM(F4,I4,K4,M4,O4,Q4)</f>
        <v>314</v>
      </c>
      <c r="S4" s="265">
        <f aca="true" t="shared" si="1" ref="S4:S27">R4-MIN(F4,I4,K4,M4,O4,Q4)</f>
        <v>270</v>
      </c>
    </row>
    <row r="5" spans="1:19" s="75" customFormat="1" ht="12.75">
      <c r="A5" s="262">
        <f>A4+1</f>
        <v>2</v>
      </c>
      <c r="B5" s="264" t="s">
        <v>23</v>
      </c>
      <c r="C5" s="244">
        <v>1996</v>
      </c>
      <c r="D5" s="25">
        <v>63</v>
      </c>
      <c r="E5" s="40">
        <v>7</v>
      </c>
      <c r="F5" s="98">
        <v>41</v>
      </c>
      <c r="G5" s="89">
        <v>48</v>
      </c>
      <c r="H5" s="40">
        <v>3</v>
      </c>
      <c r="I5" s="80">
        <v>50</v>
      </c>
      <c r="J5" s="39">
        <v>6</v>
      </c>
      <c r="K5" s="53">
        <v>42</v>
      </c>
      <c r="L5" s="38">
        <v>5</v>
      </c>
      <c r="M5" s="56">
        <v>43</v>
      </c>
      <c r="N5" s="39">
        <v>4</v>
      </c>
      <c r="O5" s="53">
        <v>44</v>
      </c>
      <c r="P5" s="38">
        <v>4</v>
      </c>
      <c r="Q5" s="56">
        <v>44</v>
      </c>
      <c r="R5" s="37">
        <f t="shared" si="0"/>
        <v>264</v>
      </c>
      <c r="S5" s="265">
        <f t="shared" si="1"/>
        <v>223</v>
      </c>
    </row>
    <row r="6" spans="1:19" s="75" customFormat="1" ht="12.75">
      <c r="A6" s="262">
        <f aca="true" t="shared" si="2" ref="A6:A56">A5+1</f>
        <v>3</v>
      </c>
      <c r="B6" s="264" t="s">
        <v>22</v>
      </c>
      <c r="C6" s="244">
        <v>1997</v>
      </c>
      <c r="D6" s="25">
        <v>56</v>
      </c>
      <c r="E6" s="40">
        <v>4</v>
      </c>
      <c r="F6" s="98">
        <v>44</v>
      </c>
      <c r="G6" s="89">
        <v>58</v>
      </c>
      <c r="H6" s="40">
        <v>6</v>
      </c>
      <c r="I6" s="80">
        <v>42</v>
      </c>
      <c r="J6" s="39">
        <v>4</v>
      </c>
      <c r="K6" s="53">
        <v>44</v>
      </c>
      <c r="L6" s="38">
        <v>4</v>
      </c>
      <c r="M6" s="56">
        <v>44</v>
      </c>
      <c r="N6" s="39">
        <v>7</v>
      </c>
      <c r="O6" s="53">
        <v>41</v>
      </c>
      <c r="P6" s="38">
        <v>8</v>
      </c>
      <c r="Q6" s="56">
        <v>40</v>
      </c>
      <c r="R6" s="37">
        <f t="shared" si="0"/>
        <v>255</v>
      </c>
      <c r="S6" s="265">
        <f t="shared" si="1"/>
        <v>215</v>
      </c>
    </row>
    <row r="7" spans="1:19" s="75" customFormat="1" ht="12.75">
      <c r="A7" s="160">
        <f t="shared" si="2"/>
        <v>4</v>
      </c>
      <c r="B7" s="241" t="s">
        <v>21</v>
      </c>
      <c r="C7" s="244">
        <v>1995</v>
      </c>
      <c r="D7" s="25">
        <v>73</v>
      </c>
      <c r="E7" s="40">
        <v>10</v>
      </c>
      <c r="F7" s="98">
        <v>38</v>
      </c>
      <c r="G7" s="89">
        <v>80</v>
      </c>
      <c r="H7" s="40">
        <v>14</v>
      </c>
      <c r="I7" s="80">
        <v>31</v>
      </c>
      <c r="J7" s="39">
        <v>7</v>
      </c>
      <c r="K7" s="53">
        <v>41</v>
      </c>
      <c r="L7" s="38">
        <v>8</v>
      </c>
      <c r="M7" s="56">
        <v>40</v>
      </c>
      <c r="N7" s="39">
        <v>10</v>
      </c>
      <c r="O7" s="53">
        <v>38</v>
      </c>
      <c r="P7" s="38">
        <v>6</v>
      </c>
      <c r="Q7" s="56">
        <v>42</v>
      </c>
      <c r="R7" s="37">
        <f t="shared" si="0"/>
        <v>230</v>
      </c>
      <c r="S7" s="167">
        <f t="shared" si="1"/>
        <v>199</v>
      </c>
    </row>
    <row r="8" spans="1:19" s="75" customFormat="1" ht="12.75">
      <c r="A8" s="160">
        <f t="shared" si="2"/>
        <v>5</v>
      </c>
      <c r="B8" s="241" t="s">
        <v>24</v>
      </c>
      <c r="C8" s="244">
        <v>1995</v>
      </c>
      <c r="D8" s="25">
        <v>64</v>
      </c>
      <c r="E8" s="40">
        <v>8</v>
      </c>
      <c r="F8" s="98">
        <v>40</v>
      </c>
      <c r="G8" s="89">
        <v>71</v>
      </c>
      <c r="H8" s="40">
        <v>9</v>
      </c>
      <c r="I8" s="80">
        <v>39</v>
      </c>
      <c r="J8" s="4">
        <v>5</v>
      </c>
      <c r="K8" s="53">
        <v>43</v>
      </c>
      <c r="L8" s="206">
        <v>9</v>
      </c>
      <c r="M8" s="56">
        <v>39</v>
      </c>
      <c r="N8" s="4">
        <v>11</v>
      </c>
      <c r="O8" s="53">
        <v>34</v>
      </c>
      <c r="P8" s="206">
        <v>11</v>
      </c>
      <c r="Q8" s="56">
        <v>34</v>
      </c>
      <c r="R8" s="37">
        <f t="shared" si="0"/>
        <v>229</v>
      </c>
      <c r="S8" s="167">
        <f t="shared" si="1"/>
        <v>195</v>
      </c>
    </row>
    <row r="9" spans="1:20" s="75" customFormat="1" ht="12.75">
      <c r="A9" s="160">
        <f t="shared" si="2"/>
        <v>6</v>
      </c>
      <c r="B9" s="241" t="s">
        <v>51</v>
      </c>
      <c r="C9" s="244">
        <v>1997</v>
      </c>
      <c r="D9" s="4">
        <v>57</v>
      </c>
      <c r="E9" s="1">
        <v>5</v>
      </c>
      <c r="F9" s="98">
        <v>43</v>
      </c>
      <c r="G9" s="206">
        <v>62</v>
      </c>
      <c r="H9" s="1">
        <v>7</v>
      </c>
      <c r="I9" s="80">
        <v>41</v>
      </c>
      <c r="J9" s="39">
        <v>13</v>
      </c>
      <c r="K9" s="53">
        <v>32</v>
      </c>
      <c r="L9" s="38">
        <v>13</v>
      </c>
      <c r="M9" s="56">
        <v>32</v>
      </c>
      <c r="N9" s="39">
        <v>8</v>
      </c>
      <c r="O9" s="53">
        <v>40</v>
      </c>
      <c r="P9" s="38">
        <v>10</v>
      </c>
      <c r="Q9" s="56">
        <v>38</v>
      </c>
      <c r="R9" s="37">
        <f t="shared" si="0"/>
        <v>226</v>
      </c>
      <c r="S9" s="167">
        <f t="shared" si="1"/>
        <v>194</v>
      </c>
      <c r="T9" s="77"/>
    </row>
    <row r="10" spans="1:19" s="75" customFormat="1" ht="12.75">
      <c r="A10" s="160">
        <f t="shared" si="2"/>
        <v>7</v>
      </c>
      <c r="B10" s="241" t="s">
        <v>17</v>
      </c>
      <c r="C10" s="244">
        <v>1997</v>
      </c>
      <c r="D10" s="25">
        <v>85</v>
      </c>
      <c r="E10" s="40">
        <v>16</v>
      </c>
      <c r="F10" s="98">
        <v>29</v>
      </c>
      <c r="G10" s="89">
        <v>54</v>
      </c>
      <c r="H10" s="40">
        <v>5</v>
      </c>
      <c r="I10" s="80">
        <v>43</v>
      </c>
      <c r="J10" s="4">
        <v>9</v>
      </c>
      <c r="K10" s="53">
        <v>39</v>
      </c>
      <c r="L10" s="206">
        <v>7</v>
      </c>
      <c r="M10" s="56">
        <v>41</v>
      </c>
      <c r="N10" s="4">
        <v>14</v>
      </c>
      <c r="O10" s="28">
        <v>31</v>
      </c>
      <c r="P10" s="246">
        <v>9</v>
      </c>
      <c r="Q10" s="248">
        <v>39</v>
      </c>
      <c r="R10" s="37">
        <f t="shared" si="0"/>
        <v>222</v>
      </c>
      <c r="S10" s="167">
        <f t="shared" si="1"/>
        <v>193</v>
      </c>
    </row>
    <row r="11" spans="1:19" s="75" customFormat="1" ht="12.75">
      <c r="A11" s="160">
        <f t="shared" si="2"/>
        <v>8</v>
      </c>
      <c r="B11" s="241" t="s">
        <v>20</v>
      </c>
      <c r="C11" s="244">
        <v>1995</v>
      </c>
      <c r="D11" s="25">
        <v>80</v>
      </c>
      <c r="E11" s="40">
        <v>12</v>
      </c>
      <c r="F11" s="98">
        <v>33</v>
      </c>
      <c r="G11" s="89">
        <v>79</v>
      </c>
      <c r="H11" s="40">
        <v>13</v>
      </c>
      <c r="I11" s="80">
        <v>32</v>
      </c>
      <c r="J11" s="39">
        <v>10</v>
      </c>
      <c r="K11" s="53">
        <v>38</v>
      </c>
      <c r="L11" s="38">
        <v>10</v>
      </c>
      <c r="M11" s="56">
        <v>38</v>
      </c>
      <c r="N11" s="39">
        <v>9</v>
      </c>
      <c r="O11" s="53">
        <v>39</v>
      </c>
      <c r="P11" s="38">
        <v>16</v>
      </c>
      <c r="Q11" s="56">
        <v>29</v>
      </c>
      <c r="R11" s="37">
        <f t="shared" si="0"/>
        <v>209</v>
      </c>
      <c r="S11" s="167">
        <f t="shared" si="1"/>
        <v>180</v>
      </c>
    </row>
    <row r="12" spans="1:19" s="75" customFormat="1" ht="12.75">
      <c r="A12" s="160">
        <f t="shared" si="2"/>
        <v>9</v>
      </c>
      <c r="B12" s="241" t="s">
        <v>18</v>
      </c>
      <c r="C12" s="244">
        <v>1996</v>
      </c>
      <c r="D12" s="4">
        <v>77</v>
      </c>
      <c r="E12" s="1">
        <v>11</v>
      </c>
      <c r="F12" s="98">
        <v>34</v>
      </c>
      <c r="G12" s="206">
        <v>74</v>
      </c>
      <c r="H12" s="1">
        <v>10</v>
      </c>
      <c r="I12" s="80">
        <v>38</v>
      </c>
      <c r="J12" s="4">
        <v>11</v>
      </c>
      <c r="K12" s="53">
        <v>34</v>
      </c>
      <c r="L12" s="206">
        <v>15</v>
      </c>
      <c r="M12" s="56">
        <v>30</v>
      </c>
      <c r="N12" s="4">
        <v>19</v>
      </c>
      <c r="O12" s="53">
        <v>26</v>
      </c>
      <c r="P12" s="206">
        <v>12</v>
      </c>
      <c r="Q12" s="249">
        <v>33</v>
      </c>
      <c r="R12" s="37">
        <f t="shared" si="0"/>
        <v>195</v>
      </c>
      <c r="S12" s="167">
        <f t="shared" si="1"/>
        <v>169</v>
      </c>
    </row>
    <row r="13" spans="1:19" s="75" customFormat="1" ht="15.75" customHeight="1">
      <c r="A13" s="160">
        <f t="shared" si="2"/>
        <v>10</v>
      </c>
      <c r="B13" s="241" t="s">
        <v>74</v>
      </c>
      <c r="C13" s="244">
        <v>1998</v>
      </c>
      <c r="D13" s="25">
        <v>82</v>
      </c>
      <c r="E13" s="40">
        <v>13</v>
      </c>
      <c r="F13" s="55">
        <v>32</v>
      </c>
      <c r="G13" s="89">
        <v>81</v>
      </c>
      <c r="H13" s="40">
        <v>15</v>
      </c>
      <c r="I13" s="79">
        <v>30</v>
      </c>
      <c r="J13" s="4">
        <v>18</v>
      </c>
      <c r="K13" s="28">
        <v>27</v>
      </c>
      <c r="L13" s="206">
        <v>19</v>
      </c>
      <c r="M13" s="165">
        <v>26</v>
      </c>
      <c r="N13" s="4">
        <v>21</v>
      </c>
      <c r="O13" s="28">
        <v>24</v>
      </c>
      <c r="P13" s="206">
        <v>36</v>
      </c>
      <c r="Q13" s="250">
        <v>9</v>
      </c>
      <c r="R13" s="37">
        <f t="shared" si="0"/>
        <v>148</v>
      </c>
      <c r="S13" s="167">
        <f t="shared" si="1"/>
        <v>139</v>
      </c>
    </row>
    <row r="14" spans="1:19" s="75" customFormat="1" ht="15.75" customHeight="1">
      <c r="A14" s="160">
        <f t="shared" si="2"/>
        <v>11</v>
      </c>
      <c r="B14" s="241" t="s">
        <v>73</v>
      </c>
      <c r="C14" s="244">
        <v>1998</v>
      </c>
      <c r="D14" s="25">
        <v>90</v>
      </c>
      <c r="E14" s="40">
        <v>18</v>
      </c>
      <c r="F14" s="98">
        <v>27</v>
      </c>
      <c r="G14" s="89">
        <v>87</v>
      </c>
      <c r="H14" s="40">
        <v>17</v>
      </c>
      <c r="I14" s="80">
        <v>28</v>
      </c>
      <c r="J14" s="4">
        <v>16</v>
      </c>
      <c r="K14" s="28">
        <v>29</v>
      </c>
      <c r="L14" s="206">
        <v>18</v>
      </c>
      <c r="M14" s="165">
        <v>27</v>
      </c>
      <c r="N14" s="4">
        <v>39</v>
      </c>
      <c r="O14" s="28">
        <v>6</v>
      </c>
      <c r="P14" s="206">
        <v>23</v>
      </c>
      <c r="Q14" s="250">
        <v>22</v>
      </c>
      <c r="R14" s="37">
        <f t="shared" si="0"/>
        <v>139</v>
      </c>
      <c r="S14" s="167">
        <f t="shared" si="1"/>
        <v>133</v>
      </c>
    </row>
    <row r="15" spans="1:19" s="75" customFormat="1" ht="15.75" customHeight="1">
      <c r="A15" s="160">
        <f t="shared" si="2"/>
        <v>12</v>
      </c>
      <c r="B15" s="241" t="s">
        <v>72</v>
      </c>
      <c r="C15" s="244">
        <v>1996</v>
      </c>
      <c r="D15" s="41"/>
      <c r="E15" s="69"/>
      <c r="F15" s="54">
        <v>0</v>
      </c>
      <c r="G15" s="67"/>
      <c r="H15" s="44"/>
      <c r="I15" s="78">
        <v>0</v>
      </c>
      <c r="J15" s="4">
        <v>14</v>
      </c>
      <c r="K15" s="53">
        <v>31</v>
      </c>
      <c r="L15" s="206">
        <v>14</v>
      </c>
      <c r="M15" s="56">
        <v>31</v>
      </c>
      <c r="N15" s="4">
        <v>12</v>
      </c>
      <c r="O15" s="53">
        <v>33</v>
      </c>
      <c r="P15" s="206">
        <v>14</v>
      </c>
      <c r="Q15" s="56">
        <v>31</v>
      </c>
      <c r="R15" s="37">
        <f t="shared" si="0"/>
        <v>126</v>
      </c>
      <c r="S15" s="167">
        <f t="shared" si="1"/>
        <v>126</v>
      </c>
    </row>
    <row r="16" spans="1:19" s="75" customFormat="1" ht="15.75" customHeight="1">
      <c r="A16" s="160">
        <f t="shared" si="2"/>
        <v>13</v>
      </c>
      <c r="B16" s="241" t="s">
        <v>19</v>
      </c>
      <c r="C16" s="244">
        <v>1995</v>
      </c>
      <c r="D16" s="25">
        <v>72</v>
      </c>
      <c r="E16" s="40">
        <v>9</v>
      </c>
      <c r="F16" s="98">
        <v>39</v>
      </c>
      <c r="G16" s="89">
        <v>77</v>
      </c>
      <c r="H16" s="40">
        <v>11</v>
      </c>
      <c r="I16" s="80">
        <v>34</v>
      </c>
      <c r="J16" s="41"/>
      <c r="K16" s="46">
        <v>0</v>
      </c>
      <c r="L16" s="197"/>
      <c r="M16" s="168">
        <v>0</v>
      </c>
      <c r="N16" s="4">
        <v>18</v>
      </c>
      <c r="O16" s="53">
        <v>27</v>
      </c>
      <c r="P16" s="206">
        <v>20</v>
      </c>
      <c r="Q16" s="251">
        <v>25</v>
      </c>
      <c r="R16" s="37">
        <f t="shared" si="0"/>
        <v>125</v>
      </c>
      <c r="S16" s="167">
        <f t="shared" si="1"/>
        <v>125</v>
      </c>
    </row>
    <row r="17" spans="1:19" s="75" customFormat="1" ht="15.75" customHeight="1">
      <c r="A17" s="160">
        <f t="shared" si="2"/>
        <v>14</v>
      </c>
      <c r="B17" s="241" t="s">
        <v>76</v>
      </c>
      <c r="C17" s="244">
        <v>1995</v>
      </c>
      <c r="D17" s="41"/>
      <c r="E17" s="69"/>
      <c r="F17" s="54">
        <v>0</v>
      </c>
      <c r="G17" s="67"/>
      <c r="H17" s="44"/>
      <c r="I17" s="78">
        <v>0</v>
      </c>
      <c r="J17" s="4">
        <v>21</v>
      </c>
      <c r="K17" s="28">
        <v>24</v>
      </c>
      <c r="L17" s="206">
        <v>20</v>
      </c>
      <c r="M17" s="165">
        <v>25</v>
      </c>
      <c r="N17" s="4">
        <v>30</v>
      </c>
      <c r="O17" s="28">
        <v>15</v>
      </c>
      <c r="P17" s="206">
        <v>26</v>
      </c>
      <c r="Q17" s="250">
        <v>19</v>
      </c>
      <c r="R17" s="37">
        <f t="shared" si="0"/>
        <v>83</v>
      </c>
      <c r="S17" s="167">
        <f t="shared" si="1"/>
        <v>83</v>
      </c>
    </row>
    <row r="18" spans="1:19" s="75" customFormat="1" ht="15.75" customHeight="1">
      <c r="A18" s="160">
        <f t="shared" si="2"/>
        <v>15</v>
      </c>
      <c r="B18" s="241" t="s">
        <v>75</v>
      </c>
      <c r="C18" s="244">
        <v>1998</v>
      </c>
      <c r="D18" s="41"/>
      <c r="E18" s="69"/>
      <c r="F18" s="54">
        <v>0</v>
      </c>
      <c r="G18" s="67"/>
      <c r="H18" s="44"/>
      <c r="I18" s="78">
        <v>0</v>
      </c>
      <c r="J18" s="4">
        <v>20</v>
      </c>
      <c r="K18" s="55">
        <v>25</v>
      </c>
      <c r="L18" s="206">
        <v>21</v>
      </c>
      <c r="M18" s="79">
        <v>24</v>
      </c>
      <c r="N18" s="4">
        <v>23</v>
      </c>
      <c r="O18" s="55">
        <v>22</v>
      </c>
      <c r="P18" s="206">
        <v>34</v>
      </c>
      <c r="Q18" s="250">
        <v>11</v>
      </c>
      <c r="R18" s="37">
        <f t="shared" si="0"/>
        <v>82</v>
      </c>
      <c r="S18" s="167">
        <f t="shared" si="1"/>
        <v>82</v>
      </c>
    </row>
    <row r="19" spans="1:19" s="75" customFormat="1" ht="15.75" customHeight="1">
      <c r="A19" s="160">
        <f t="shared" si="2"/>
        <v>16</v>
      </c>
      <c r="B19" s="241" t="s">
        <v>77</v>
      </c>
      <c r="C19" s="244">
        <v>1999</v>
      </c>
      <c r="D19" s="41"/>
      <c r="E19" s="69"/>
      <c r="F19" s="54">
        <v>0</v>
      </c>
      <c r="G19" s="67"/>
      <c r="H19" s="44"/>
      <c r="I19" s="78">
        <v>0</v>
      </c>
      <c r="J19" s="4">
        <v>22</v>
      </c>
      <c r="K19" s="28">
        <v>23</v>
      </c>
      <c r="L19" s="206">
        <v>22</v>
      </c>
      <c r="M19" s="165">
        <v>23</v>
      </c>
      <c r="N19" s="4">
        <v>33</v>
      </c>
      <c r="O19" s="28">
        <v>12</v>
      </c>
      <c r="P19" s="217"/>
      <c r="Q19" s="252">
        <v>0</v>
      </c>
      <c r="R19" s="37">
        <f t="shared" si="0"/>
        <v>58</v>
      </c>
      <c r="S19" s="167">
        <f t="shared" si="1"/>
        <v>58</v>
      </c>
    </row>
    <row r="20" spans="1:19" s="75" customFormat="1" ht="15.75" customHeight="1">
      <c r="A20" s="160">
        <f t="shared" si="2"/>
        <v>17</v>
      </c>
      <c r="B20" s="241" t="s">
        <v>123</v>
      </c>
      <c r="C20" s="244">
        <v>1995</v>
      </c>
      <c r="D20" s="41"/>
      <c r="E20" s="69"/>
      <c r="F20" s="54">
        <v>0</v>
      </c>
      <c r="G20" s="67"/>
      <c r="H20" s="44"/>
      <c r="I20" s="78">
        <v>0</v>
      </c>
      <c r="J20" s="68"/>
      <c r="K20" s="103">
        <v>0</v>
      </c>
      <c r="L20" s="217"/>
      <c r="M20" s="166">
        <v>0</v>
      </c>
      <c r="N20" s="4">
        <v>15</v>
      </c>
      <c r="O20" s="28">
        <v>30</v>
      </c>
      <c r="P20" s="206">
        <v>19</v>
      </c>
      <c r="Q20" s="250">
        <v>26</v>
      </c>
      <c r="R20" s="37">
        <f t="shared" si="0"/>
        <v>56</v>
      </c>
      <c r="S20" s="167">
        <f t="shared" si="1"/>
        <v>56</v>
      </c>
    </row>
    <row r="21" spans="1:19" s="75" customFormat="1" ht="15.75" customHeight="1">
      <c r="A21" s="160">
        <f t="shared" si="2"/>
        <v>18</v>
      </c>
      <c r="B21" s="241" t="s">
        <v>124</v>
      </c>
      <c r="C21" s="244">
        <v>1995</v>
      </c>
      <c r="D21" s="41"/>
      <c r="E21" s="69"/>
      <c r="F21" s="54">
        <v>0</v>
      </c>
      <c r="G21" s="67"/>
      <c r="H21" s="44"/>
      <c r="I21" s="78">
        <v>0</v>
      </c>
      <c r="J21" s="68"/>
      <c r="K21" s="103">
        <v>0</v>
      </c>
      <c r="L21" s="217"/>
      <c r="M21" s="166">
        <v>0</v>
      </c>
      <c r="N21" s="4">
        <v>20</v>
      </c>
      <c r="O21" s="28">
        <v>25</v>
      </c>
      <c r="P21" s="206">
        <v>15</v>
      </c>
      <c r="Q21" s="250">
        <v>30</v>
      </c>
      <c r="R21" s="37">
        <f t="shared" si="0"/>
        <v>55</v>
      </c>
      <c r="S21" s="167">
        <f t="shared" si="1"/>
        <v>55</v>
      </c>
    </row>
    <row r="22" spans="1:19" s="75" customFormat="1" ht="15.75" customHeight="1">
      <c r="A22" s="160">
        <f t="shared" si="2"/>
        <v>19</v>
      </c>
      <c r="B22" s="241" t="s">
        <v>78</v>
      </c>
      <c r="C22" s="244">
        <v>1997</v>
      </c>
      <c r="D22" s="41"/>
      <c r="E22" s="69"/>
      <c r="F22" s="54">
        <v>0</v>
      </c>
      <c r="G22" s="197"/>
      <c r="H22" s="44"/>
      <c r="I22" s="78">
        <v>0</v>
      </c>
      <c r="J22" s="4">
        <v>23</v>
      </c>
      <c r="K22" s="28">
        <v>22</v>
      </c>
      <c r="L22" s="206">
        <v>25</v>
      </c>
      <c r="M22" s="165">
        <v>20</v>
      </c>
      <c r="N22" s="4">
        <v>51</v>
      </c>
      <c r="O22" s="28">
        <v>0</v>
      </c>
      <c r="P22" s="206">
        <v>40</v>
      </c>
      <c r="Q22" s="165">
        <v>5</v>
      </c>
      <c r="R22" s="37">
        <f t="shared" si="0"/>
        <v>47</v>
      </c>
      <c r="S22" s="167">
        <f t="shared" si="1"/>
        <v>47</v>
      </c>
    </row>
    <row r="23" spans="1:19" s="75" customFormat="1" ht="15.75" customHeight="1">
      <c r="A23" s="160">
        <f t="shared" si="2"/>
        <v>20</v>
      </c>
      <c r="B23" s="241" t="s">
        <v>125</v>
      </c>
      <c r="C23" s="244">
        <v>1997</v>
      </c>
      <c r="D23" s="41"/>
      <c r="E23" s="69"/>
      <c r="F23" s="54">
        <v>0</v>
      </c>
      <c r="G23" s="67"/>
      <c r="H23" s="44"/>
      <c r="I23" s="78">
        <v>0</v>
      </c>
      <c r="J23" s="68"/>
      <c r="K23" s="103">
        <v>0</v>
      </c>
      <c r="L23" s="217"/>
      <c r="M23" s="166"/>
      <c r="N23" s="4">
        <v>22</v>
      </c>
      <c r="O23" s="28">
        <v>23</v>
      </c>
      <c r="P23" s="206">
        <v>22</v>
      </c>
      <c r="Q23" s="250">
        <v>23</v>
      </c>
      <c r="R23" s="37">
        <f t="shared" si="0"/>
        <v>46</v>
      </c>
      <c r="S23" s="167">
        <f t="shared" si="1"/>
        <v>46</v>
      </c>
    </row>
    <row r="24" spans="1:19" ht="12.75">
      <c r="A24" s="160">
        <f t="shared" si="2"/>
        <v>21</v>
      </c>
      <c r="B24" s="241" t="s">
        <v>79</v>
      </c>
      <c r="C24" s="244">
        <v>1999</v>
      </c>
      <c r="D24" s="41"/>
      <c r="E24" s="69"/>
      <c r="F24" s="54">
        <v>0</v>
      </c>
      <c r="G24" s="67"/>
      <c r="H24" s="44"/>
      <c r="I24" s="78">
        <v>0</v>
      </c>
      <c r="J24" s="4">
        <v>24</v>
      </c>
      <c r="K24" s="28">
        <v>21</v>
      </c>
      <c r="L24" s="206">
        <v>23</v>
      </c>
      <c r="M24" s="165">
        <v>22</v>
      </c>
      <c r="N24" s="4">
        <v>50</v>
      </c>
      <c r="O24" s="28">
        <v>0</v>
      </c>
      <c r="P24" s="217"/>
      <c r="Q24" s="166">
        <v>0</v>
      </c>
      <c r="R24" s="37">
        <f t="shared" si="0"/>
        <v>43</v>
      </c>
      <c r="S24" s="167">
        <f t="shared" si="1"/>
        <v>43</v>
      </c>
    </row>
    <row r="25" spans="1:19" ht="12.75">
      <c r="A25" s="160">
        <f t="shared" si="2"/>
        <v>22</v>
      </c>
      <c r="B25" s="241" t="s">
        <v>80</v>
      </c>
      <c r="C25" s="244">
        <v>1998</v>
      </c>
      <c r="D25" s="41"/>
      <c r="E25" s="69"/>
      <c r="F25" s="54">
        <v>0</v>
      </c>
      <c r="G25" s="67"/>
      <c r="H25" s="44"/>
      <c r="I25" s="78">
        <v>0</v>
      </c>
      <c r="J25" s="4">
        <v>25</v>
      </c>
      <c r="K25" s="28">
        <v>20</v>
      </c>
      <c r="L25" s="206">
        <v>24</v>
      </c>
      <c r="M25" s="165">
        <v>21</v>
      </c>
      <c r="N25" s="68"/>
      <c r="O25" s="103">
        <v>0</v>
      </c>
      <c r="P25" s="247"/>
      <c r="Q25" s="166"/>
      <c r="R25" s="37">
        <f t="shared" si="0"/>
        <v>41</v>
      </c>
      <c r="S25" s="167">
        <f t="shared" si="1"/>
        <v>41</v>
      </c>
    </row>
    <row r="26" spans="1:19" ht="12.75">
      <c r="A26" s="160">
        <f t="shared" si="2"/>
        <v>23</v>
      </c>
      <c r="B26" s="241" t="s">
        <v>128</v>
      </c>
      <c r="C26" s="244">
        <v>1996</v>
      </c>
      <c r="D26" s="41"/>
      <c r="E26" s="69"/>
      <c r="F26" s="54">
        <v>0</v>
      </c>
      <c r="G26" s="67"/>
      <c r="H26" s="44"/>
      <c r="I26" s="78">
        <v>0</v>
      </c>
      <c r="J26" s="68"/>
      <c r="K26" s="103">
        <v>0</v>
      </c>
      <c r="L26" s="217"/>
      <c r="M26" s="166">
        <v>0</v>
      </c>
      <c r="N26" s="4">
        <v>26</v>
      </c>
      <c r="O26" s="28">
        <v>19</v>
      </c>
      <c r="P26" s="206">
        <v>27</v>
      </c>
      <c r="Q26" s="250">
        <v>18</v>
      </c>
      <c r="R26" s="37">
        <f t="shared" si="0"/>
        <v>37</v>
      </c>
      <c r="S26" s="167">
        <f t="shared" si="1"/>
        <v>37</v>
      </c>
    </row>
    <row r="27" spans="1:19" ht="12.75">
      <c r="A27" s="160">
        <f t="shared" si="2"/>
        <v>24</v>
      </c>
      <c r="B27" s="241" t="s">
        <v>130</v>
      </c>
      <c r="C27" s="244">
        <v>1996</v>
      </c>
      <c r="D27" s="41"/>
      <c r="E27" s="69"/>
      <c r="F27" s="54">
        <v>0</v>
      </c>
      <c r="G27" s="67"/>
      <c r="H27" s="44"/>
      <c r="I27" s="78">
        <v>0</v>
      </c>
      <c r="J27" s="68"/>
      <c r="K27" s="103">
        <v>0</v>
      </c>
      <c r="L27" s="217"/>
      <c r="M27" s="166">
        <v>0</v>
      </c>
      <c r="N27" s="4">
        <v>28</v>
      </c>
      <c r="O27" s="28">
        <v>17</v>
      </c>
      <c r="P27" s="206">
        <v>25</v>
      </c>
      <c r="Q27" s="250">
        <v>20</v>
      </c>
      <c r="R27" s="37">
        <f t="shared" si="0"/>
        <v>37</v>
      </c>
      <c r="S27" s="167">
        <f t="shared" si="1"/>
        <v>37</v>
      </c>
    </row>
    <row r="28" spans="1:19" ht="12.75">
      <c r="A28" s="160">
        <f t="shared" si="2"/>
        <v>25</v>
      </c>
      <c r="B28" s="241" t="s">
        <v>127</v>
      </c>
      <c r="C28" s="244">
        <v>1996</v>
      </c>
      <c r="D28" s="41"/>
      <c r="E28" s="69"/>
      <c r="F28" s="54">
        <v>0</v>
      </c>
      <c r="G28" s="67"/>
      <c r="H28" s="44"/>
      <c r="I28" s="78">
        <v>0</v>
      </c>
      <c r="J28" s="68"/>
      <c r="K28" s="103">
        <v>0</v>
      </c>
      <c r="L28" s="217"/>
      <c r="M28" s="166">
        <v>0</v>
      </c>
      <c r="N28" s="4">
        <v>25</v>
      </c>
      <c r="O28" s="28">
        <v>20</v>
      </c>
      <c r="P28" s="206">
        <v>29</v>
      </c>
      <c r="Q28" s="250">
        <v>16</v>
      </c>
      <c r="R28" s="37">
        <f aca="true" t="shared" si="3" ref="R28:R56">SUM(F28,I28,K28,M28,O28,Q28)</f>
        <v>36</v>
      </c>
      <c r="S28" s="167">
        <f aca="true" t="shared" si="4" ref="S28:S56">R28-MIN(F28,I28,K28,M28,O28,Q28)</f>
        <v>36</v>
      </c>
    </row>
    <row r="29" spans="1:19" ht="12.75">
      <c r="A29" s="160">
        <f t="shared" si="2"/>
        <v>26</v>
      </c>
      <c r="B29" s="241" t="s">
        <v>135</v>
      </c>
      <c r="C29" s="244">
        <v>1998</v>
      </c>
      <c r="D29" s="41"/>
      <c r="E29" s="69"/>
      <c r="F29" s="54">
        <v>0</v>
      </c>
      <c r="G29" s="67"/>
      <c r="H29" s="44"/>
      <c r="I29" s="78">
        <v>0</v>
      </c>
      <c r="J29" s="68"/>
      <c r="K29" s="103">
        <v>0</v>
      </c>
      <c r="L29" s="217"/>
      <c r="M29" s="166">
        <v>0</v>
      </c>
      <c r="N29" s="4">
        <v>35</v>
      </c>
      <c r="O29" s="28">
        <v>10</v>
      </c>
      <c r="P29" s="206">
        <v>24</v>
      </c>
      <c r="Q29" s="250">
        <v>21</v>
      </c>
      <c r="R29" s="37">
        <f t="shared" si="3"/>
        <v>31</v>
      </c>
      <c r="S29" s="167">
        <f t="shared" si="4"/>
        <v>31</v>
      </c>
    </row>
    <row r="30" spans="1:19" ht="12.75">
      <c r="A30" s="160">
        <f t="shared" si="2"/>
        <v>27</v>
      </c>
      <c r="B30" s="241" t="s">
        <v>138</v>
      </c>
      <c r="C30" s="244">
        <v>1997</v>
      </c>
      <c r="D30" s="41"/>
      <c r="E30" s="69"/>
      <c r="F30" s="54">
        <v>0</v>
      </c>
      <c r="G30" s="67"/>
      <c r="H30" s="44"/>
      <c r="I30" s="78">
        <v>0</v>
      </c>
      <c r="J30" s="68"/>
      <c r="K30" s="103">
        <v>0</v>
      </c>
      <c r="L30" s="217"/>
      <c r="M30" s="166">
        <v>0</v>
      </c>
      <c r="N30" s="4">
        <v>38</v>
      </c>
      <c r="O30" s="28">
        <v>7</v>
      </c>
      <c r="P30" s="206">
        <v>21</v>
      </c>
      <c r="Q30" s="250">
        <v>24</v>
      </c>
      <c r="R30" s="37">
        <f t="shared" si="3"/>
        <v>31</v>
      </c>
      <c r="S30" s="167">
        <f t="shared" si="4"/>
        <v>31</v>
      </c>
    </row>
    <row r="31" spans="1:19" ht="12.75">
      <c r="A31" s="160">
        <f t="shared" si="2"/>
        <v>28</v>
      </c>
      <c r="B31" s="241" t="s">
        <v>129</v>
      </c>
      <c r="C31" s="244">
        <v>1998</v>
      </c>
      <c r="D31" s="41"/>
      <c r="E31" s="69"/>
      <c r="F31" s="54">
        <v>0</v>
      </c>
      <c r="G31" s="67"/>
      <c r="H31" s="44"/>
      <c r="I31" s="78">
        <v>0</v>
      </c>
      <c r="J31" s="68"/>
      <c r="K31" s="103">
        <v>0</v>
      </c>
      <c r="L31" s="217"/>
      <c r="M31" s="166">
        <v>0</v>
      </c>
      <c r="N31" s="4">
        <v>27</v>
      </c>
      <c r="O31" s="28">
        <v>18</v>
      </c>
      <c r="P31" s="206">
        <v>33</v>
      </c>
      <c r="Q31" s="250">
        <v>12</v>
      </c>
      <c r="R31" s="37">
        <f t="shared" si="3"/>
        <v>30</v>
      </c>
      <c r="S31" s="167">
        <f t="shared" si="4"/>
        <v>30</v>
      </c>
    </row>
    <row r="32" spans="1:19" ht="12.75">
      <c r="A32" s="160">
        <f t="shared" si="2"/>
        <v>29</v>
      </c>
      <c r="B32" s="241" t="s">
        <v>133</v>
      </c>
      <c r="C32" s="244">
        <v>1996</v>
      </c>
      <c r="D32" s="41"/>
      <c r="E32" s="69"/>
      <c r="F32" s="54">
        <v>0</v>
      </c>
      <c r="G32" s="67"/>
      <c r="H32" s="44"/>
      <c r="I32" s="78">
        <v>0</v>
      </c>
      <c r="J32" s="68"/>
      <c r="K32" s="103">
        <v>0</v>
      </c>
      <c r="L32" s="217"/>
      <c r="M32" s="166">
        <v>0</v>
      </c>
      <c r="N32" s="4">
        <v>32</v>
      </c>
      <c r="O32" s="28">
        <v>13</v>
      </c>
      <c r="P32" s="206">
        <v>32</v>
      </c>
      <c r="Q32" s="250">
        <v>13</v>
      </c>
      <c r="R32" s="37">
        <f t="shared" si="3"/>
        <v>26</v>
      </c>
      <c r="S32" s="167">
        <f t="shared" si="4"/>
        <v>26</v>
      </c>
    </row>
    <row r="33" spans="1:19" ht="12.75">
      <c r="A33" s="160">
        <f t="shared" si="2"/>
        <v>30</v>
      </c>
      <c r="B33" s="241" t="s">
        <v>126</v>
      </c>
      <c r="C33" s="244">
        <v>1998</v>
      </c>
      <c r="D33" s="41"/>
      <c r="E33" s="69"/>
      <c r="F33" s="54">
        <v>0</v>
      </c>
      <c r="G33" s="67"/>
      <c r="H33" s="44"/>
      <c r="I33" s="78">
        <v>0</v>
      </c>
      <c r="J33" s="68"/>
      <c r="K33" s="103">
        <v>0</v>
      </c>
      <c r="L33" s="217"/>
      <c r="M33" s="166">
        <v>0</v>
      </c>
      <c r="N33" s="4">
        <v>24</v>
      </c>
      <c r="O33" s="28">
        <v>21</v>
      </c>
      <c r="P33" s="217"/>
      <c r="Q33" s="253">
        <v>0</v>
      </c>
      <c r="R33" s="37">
        <f t="shared" si="3"/>
        <v>21</v>
      </c>
      <c r="S33" s="167">
        <f t="shared" si="4"/>
        <v>21</v>
      </c>
    </row>
    <row r="34" spans="1:19" ht="12.75">
      <c r="A34" s="160">
        <f t="shared" si="2"/>
        <v>31</v>
      </c>
      <c r="B34" s="241" t="s">
        <v>136</v>
      </c>
      <c r="C34" s="244">
        <v>1998</v>
      </c>
      <c r="D34" s="41"/>
      <c r="E34" s="69"/>
      <c r="F34" s="54">
        <v>0</v>
      </c>
      <c r="G34" s="67"/>
      <c r="H34" s="44"/>
      <c r="I34" s="78">
        <v>0</v>
      </c>
      <c r="J34" s="68"/>
      <c r="K34" s="103">
        <v>0</v>
      </c>
      <c r="L34" s="217"/>
      <c r="M34" s="166">
        <v>0</v>
      </c>
      <c r="N34" s="4">
        <v>36</v>
      </c>
      <c r="O34" s="28">
        <v>9</v>
      </c>
      <c r="P34" s="206">
        <v>35</v>
      </c>
      <c r="Q34" s="250">
        <v>10</v>
      </c>
      <c r="R34" s="37">
        <f t="shared" si="3"/>
        <v>19</v>
      </c>
      <c r="S34" s="167">
        <f t="shared" si="4"/>
        <v>19</v>
      </c>
    </row>
    <row r="35" spans="1:19" ht="12.75">
      <c r="A35" s="160">
        <f t="shared" si="2"/>
        <v>32</v>
      </c>
      <c r="B35" s="241" t="s">
        <v>141</v>
      </c>
      <c r="C35" s="244">
        <v>1998</v>
      </c>
      <c r="D35" s="41"/>
      <c r="E35" s="69"/>
      <c r="F35" s="54">
        <v>0</v>
      </c>
      <c r="G35" s="67"/>
      <c r="H35" s="44"/>
      <c r="I35" s="78">
        <v>0</v>
      </c>
      <c r="J35" s="68"/>
      <c r="K35" s="103">
        <v>0</v>
      </c>
      <c r="L35" s="217"/>
      <c r="M35" s="166">
        <v>0</v>
      </c>
      <c r="N35" s="4">
        <v>42</v>
      </c>
      <c r="O35" s="28">
        <v>0</v>
      </c>
      <c r="P35" s="206">
        <v>28</v>
      </c>
      <c r="Q35" s="165">
        <v>17</v>
      </c>
      <c r="R35" s="37">
        <f t="shared" si="3"/>
        <v>17</v>
      </c>
      <c r="S35" s="167">
        <f t="shared" si="4"/>
        <v>17</v>
      </c>
    </row>
    <row r="36" spans="1:19" ht="12.75">
      <c r="A36" s="160">
        <f t="shared" si="2"/>
        <v>33</v>
      </c>
      <c r="B36" s="241" t="s">
        <v>131</v>
      </c>
      <c r="C36" s="244">
        <v>1996</v>
      </c>
      <c r="D36" s="41"/>
      <c r="E36" s="69"/>
      <c r="F36" s="54">
        <v>0</v>
      </c>
      <c r="G36" s="67"/>
      <c r="H36" s="44"/>
      <c r="I36" s="78">
        <v>0</v>
      </c>
      <c r="J36" s="68"/>
      <c r="K36" s="103">
        <v>0</v>
      </c>
      <c r="L36" s="217"/>
      <c r="M36" s="166">
        <v>0</v>
      </c>
      <c r="N36" s="4">
        <v>29</v>
      </c>
      <c r="O36" s="28">
        <v>16</v>
      </c>
      <c r="P36" s="217"/>
      <c r="Q36" s="252">
        <v>0</v>
      </c>
      <c r="R36" s="37">
        <f t="shared" si="3"/>
        <v>16</v>
      </c>
      <c r="S36" s="167">
        <f t="shared" si="4"/>
        <v>16</v>
      </c>
    </row>
    <row r="37" spans="1:19" ht="12.75">
      <c r="A37" s="160">
        <f t="shared" si="2"/>
        <v>34</v>
      </c>
      <c r="B37" s="241" t="s">
        <v>132</v>
      </c>
      <c r="C37" s="244">
        <v>2001</v>
      </c>
      <c r="D37" s="41"/>
      <c r="E37" s="69"/>
      <c r="F37" s="54">
        <v>0</v>
      </c>
      <c r="G37" s="67"/>
      <c r="H37" s="44"/>
      <c r="I37" s="78">
        <v>0</v>
      </c>
      <c r="J37" s="68"/>
      <c r="K37" s="103">
        <v>0</v>
      </c>
      <c r="L37" s="217"/>
      <c r="M37" s="166">
        <v>0</v>
      </c>
      <c r="N37" s="4">
        <v>31</v>
      </c>
      <c r="O37" s="28">
        <v>14</v>
      </c>
      <c r="P37" s="217"/>
      <c r="Q37" s="252">
        <v>0</v>
      </c>
      <c r="R37" s="37">
        <f t="shared" si="3"/>
        <v>14</v>
      </c>
      <c r="S37" s="167">
        <f t="shared" si="4"/>
        <v>14</v>
      </c>
    </row>
    <row r="38" spans="1:19" ht="12.75">
      <c r="A38" s="160">
        <f t="shared" si="2"/>
        <v>35</v>
      </c>
      <c r="B38" s="241" t="s">
        <v>143</v>
      </c>
      <c r="C38" s="244">
        <v>1997</v>
      </c>
      <c r="D38" s="41"/>
      <c r="E38" s="69"/>
      <c r="F38" s="54">
        <v>0</v>
      </c>
      <c r="G38" s="67"/>
      <c r="H38" s="44"/>
      <c r="I38" s="78">
        <v>0</v>
      </c>
      <c r="J38" s="68"/>
      <c r="K38" s="103">
        <v>0</v>
      </c>
      <c r="L38" s="217"/>
      <c r="M38" s="166">
        <v>0</v>
      </c>
      <c r="N38" s="4">
        <v>44</v>
      </c>
      <c r="O38" s="28">
        <v>0</v>
      </c>
      <c r="P38" s="206">
        <v>31</v>
      </c>
      <c r="Q38" s="165">
        <v>14</v>
      </c>
      <c r="R38" s="37">
        <f t="shared" si="3"/>
        <v>14</v>
      </c>
      <c r="S38" s="167">
        <f t="shared" si="4"/>
        <v>14</v>
      </c>
    </row>
    <row r="39" spans="1:19" ht="12.75">
      <c r="A39" s="160">
        <f t="shared" si="2"/>
        <v>36</v>
      </c>
      <c r="B39" s="241" t="s">
        <v>134</v>
      </c>
      <c r="C39" s="244">
        <v>1998</v>
      </c>
      <c r="D39" s="41"/>
      <c r="E39" s="69"/>
      <c r="F39" s="54">
        <v>0</v>
      </c>
      <c r="G39" s="67"/>
      <c r="H39" s="44"/>
      <c r="I39" s="78">
        <v>0</v>
      </c>
      <c r="J39" s="68"/>
      <c r="K39" s="103">
        <v>0</v>
      </c>
      <c r="L39" s="217"/>
      <c r="M39" s="166">
        <v>0</v>
      </c>
      <c r="N39" s="4">
        <v>34</v>
      </c>
      <c r="O39" s="28">
        <v>11</v>
      </c>
      <c r="P39" s="206">
        <v>41</v>
      </c>
      <c r="Q39" s="250">
        <v>2</v>
      </c>
      <c r="R39" s="37">
        <f t="shared" si="3"/>
        <v>13</v>
      </c>
      <c r="S39" s="167">
        <f t="shared" si="4"/>
        <v>13</v>
      </c>
    </row>
    <row r="40" spans="1:19" ht="12.75">
      <c r="A40" s="160">
        <f t="shared" si="2"/>
        <v>37</v>
      </c>
      <c r="B40" s="241" t="s">
        <v>137</v>
      </c>
      <c r="C40" s="244">
        <v>1999</v>
      </c>
      <c r="D40" s="41"/>
      <c r="E40" s="69"/>
      <c r="F40" s="54">
        <v>0</v>
      </c>
      <c r="G40" s="67"/>
      <c r="H40" s="44"/>
      <c r="I40" s="78">
        <v>0</v>
      </c>
      <c r="J40" s="68"/>
      <c r="K40" s="103">
        <v>0</v>
      </c>
      <c r="L40" s="217"/>
      <c r="M40" s="166">
        <v>0</v>
      </c>
      <c r="N40" s="4">
        <v>37</v>
      </c>
      <c r="O40" s="28">
        <v>8</v>
      </c>
      <c r="P40" s="217"/>
      <c r="Q40" s="252">
        <v>0</v>
      </c>
      <c r="R40" s="37">
        <f t="shared" si="3"/>
        <v>8</v>
      </c>
      <c r="S40" s="167">
        <f t="shared" si="4"/>
        <v>8</v>
      </c>
    </row>
    <row r="41" spans="1:19" ht="12.75">
      <c r="A41" s="160">
        <f t="shared" si="2"/>
        <v>38</v>
      </c>
      <c r="B41" s="241" t="s">
        <v>146</v>
      </c>
      <c r="C41" s="244">
        <v>1995</v>
      </c>
      <c r="D41" s="41"/>
      <c r="E41" s="69"/>
      <c r="F41" s="54">
        <v>0</v>
      </c>
      <c r="G41" s="67"/>
      <c r="H41" s="44"/>
      <c r="I41" s="78">
        <v>0</v>
      </c>
      <c r="J41" s="68"/>
      <c r="K41" s="103">
        <v>0</v>
      </c>
      <c r="L41" s="217"/>
      <c r="M41" s="166">
        <v>0</v>
      </c>
      <c r="N41" s="4">
        <v>48</v>
      </c>
      <c r="O41" s="28">
        <v>0</v>
      </c>
      <c r="P41" s="206">
        <v>37</v>
      </c>
      <c r="Q41" s="165">
        <v>8</v>
      </c>
      <c r="R41" s="37">
        <f t="shared" si="3"/>
        <v>8</v>
      </c>
      <c r="S41" s="167">
        <f t="shared" si="4"/>
        <v>8</v>
      </c>
    </row>
    <row r="42" spans="1:19" ht="12.75">
      <c r="A42" s="160">
        <f t="shared" si="2"/>
        <v>39</v>
      </c>
      <c r="B42" s="241" t="s">
        <v>142</v>
      </c>
      <c r="C42" s="244">
        <v>1997</v>
      </c>
      <c r="D42" s="41"/>
      <c r="E42" s="69"/>
      <c r="F42" s="54">
        <v>0</v>
      </c>
      <c r="G42" s="67"/>
      <c r="H42" s="44"/>
      <c r="I42" s="78">
        <v>0</v>
      </c>
      <c r="J42" s="68"/>
      <c r="K42" s="103">
        <v>0</v>
      </c>
      <c r="L42" s="217"/>
      <c r="M42" s="166">
        <v>0</v>
      </c>
      <c r="N42" s="4">
        <v>43</v>
      </c>
      <c r="O42" s="28">
        <v>0</v>
      </c>
      <c r="P42" s="206">
        <v>38</v>
      </c>
      <c r="Q42" s="165">
        <v>7</v>
      </c>
      <c r="R42" s="37">
        <f t="shared" si="3"/>
        <v>7</v>
      </c>
      <c r="S42" s="167">
        <f t="shared" si="4"/>
        <v>7</v>
      </c>
    </row>
    <row r="43" spans="1:19" ht="12.75">
      <c r="A43" s="160">
        <f t="shared" si="2"/>
        <v>40</v>
      </c>
      <c r="B43" s="241" t="s">
        <v>148</v>
      </c>
      <c r="C43" s="244">
        <v>1996</v>
      </c>
      <c r="D43" s="41"/>
      <c r="E43" s="69"/>
      <c r="F43" s="54">
        <v>0</v>
      </c>
      <c r="G43" s="67"/>
      <c r="H43" s="44"/>
      <c r="I43" s="78">
        <v>0</v>
      </c>
      <c r="J43" s="68"/>
      <c r="K43" s="103">
        <v>0</v>
      </c>
      <c r="L43" s="217"/>
      <c r="M43" s="166">
        <v>0</v>
      </c>
      <c r="N43" s="4">
        <v>52</v>
      </c>
      <c r="O43" s="28">
        <v>0</v>
      </c>
      <c r="P43" s="206">
        <v>39</v>
      </c>
      <c r="Q43" s="165">
        <v>6</v>
      </c>
      <c r="R43" s="37">
        <f t="shared" si="3"/>
        <v>6</v>
      </c>
      <c r="S43" s="167">
        <f t="shared" si="4"/>
        <v>6</v>
      </c>
    </row>
    <row r="44" spans="1:19" ht="12.75">
      <c r="A44" s="160">
        <f t="shared" si="2"/>
        <v>41</v>
      </c>
      <c r="B44" s="241" t="s">
        <v>139</v>
      </c>
      <c r="C44" s="244">
        <v>1998</v>
      </c>
      <c r="D44" s="41"/>
      <c r="E44" s="69"/>
      <c r="F44" s="54">
        <v>0</v>
      </c>
      <c r="G44" s="67"/>
      <c r="H44" s="44"/>
      <c r="I44" s="78">
        <v>0</v>
      </c>
      <c r="J44" s="68"/>
      <c r="K44" s="103">
        <v>0</v>
      </c>
      <c r="L44" s="217"/>
      <c r="M44" s="166">
        <v>0</v>
      </c>
      <c r="N44" s="4">
        <v>40</v>
      </c>
      <c r="O44" s="28">
        <v>5</v>
      </c>
      <c r="P44" s="206">
        <v>43</v>
      </c>
      <c r="Q44" s="250">
        <v>0</v>
      </c>
      <c r="R44" s="37">
        <f t="shared" si="3"/>
        <v>5</v>
      </c>
      <c r="S44" s="167">
        <f t="shared" si="4"/>
        <v>5</v>
      </c>
    </row>
    <row r="45" spans="1:19" ht="12.75">
      <c r="A45" s="160">
        <f t="shared" si="2"/>
        <v>42</v>
      </c>
      <c r="B45" s="241" t="s">
        <v>140</v>
      </c>
      <c r="C45" s="244">
        <v>1999</v>
      </c>
      <c r="D45" s="41"/>
      <c r="E45" s="69"/>
      <c r="F45" s="54">
        <v>0</v>
      </c>
      <c r="G45" s="67"/>
      <c r="H45" s="44"/>
      <c r="I45" s="78">
        <v>0</v>
      </c>
      <c r="J45" s="68"/>
      <c r="K45" s="103">
        <v>0</v>
      </c>
      <c r="L45" s="217"/>
      <c r="M45" s="166">
        <v>0</v>
      </c>
      <c r="N45" s="4">
        <v>41</v>
      </c>
      <c r="O45" s="28">
        <v>2</v>
      </c>
      <c r="P45" s="217"/>
      <c r="Q45" s="252">
        <v>0</v>
      </c>
      <c r="R45" s="37">
        <f t="shared" si="3"/>
        <v>2</v>
      </c>
      <c r="S45" s="167">
        <f t="shared" si="4"/>
        <v>2</v>
      </c>
    </row>
    <row r="46" spans="1:19" ht="12.75">
      <c r="A46" s="160">
        <f t="shared" si="2"/>
        <v>43</v>
      </c>
      <c r="B46" s="243" t="s">
        <v>166</v>
      </c>
      <c r="C46" s="245">
        <v>1996</v>
      </c>
      <c r="D46" s="41"/>
      <c r="E46" s="69"/>
      <c r="F46" s="54">
        <v>0</v>
      </c>
      <c r="G46" s="67"/>
      <c r="H46" s="44"/>
      <c r="I46" s="78">
        <v>0</v>
      </c>
      <c r="J46" s="68"/>
      <c r="K46" s="103">
        <v>0</v>
      </c>
      <c r="L46" s="217"/>
      <c r="M46" s="166">
        <v>0</v>
      </c>
      <c r="N46" s="68"/>
      <c r="O46" s="103">
        <v>0</v>
      </c>
      <c r="P46" s="246">
        <v>42</v>
      </c>
      <c r="Q46" s="254">
        <v>0</v>
      </c>
      <c r="R46" s="37">
        <f t="shared" si="3"/>
        <v>0</v>
      </c>
      <c r="S46" s="167">
        <f t="shared" si="4"/>
        <v>0</v>
      </c>
    </row>
    <row r="47" spans="1:19" ht="12.75">
      <c r="A47" s="160">
        <f t="shared" si="2"/>
        <v>44</v>
      </c>
      <c r="B47" s="243" t="s">
        <v>145</v>
      </c>
      <c r="C47" s="245">
        <v>1998</v>
      </c>
      <c r="D47" s="41"/>
      <c r="E47" s="69"/>
      <c r="F47" s="54">
        <v>0</v>
      </c>
      <c r="G47" s="67"/>
      <c r="H47" s="44"/>
      <c r="I47" s="78">
        <v>0</v>
      </c>
      <c r="J47" s="68"/>
      <c r="K47" s="103">
        <v>0</v>
      </c>
      <c r="L47" s="217"/>
      <c r="M47" s="166">
        <v>0</v>
      </c>
      <c r="N47" s="4">
        <v>47</v>
      </c>
      <c r="O47" s="28">
        <v>0</v>
      </c>
      <c r="P47" s="206">
        <v>44</v>
      </c>
      <c r="Q47" s="165">
        <v>0</v>
      </c>
      <c r="R47" s="37">
        <f t="shared" si="3"/>
        <v>0</v>
      </c>
      <c r="S47" s="167">
        <f t="shared" si="4"/>
        <v>0</v>
      </c>
    </row>
    <row r="48" spans="1:19" ht="12.75">
      <c r="A48" s="160">
        <f t="shared" si="2"/>
        <v>45</v>
      </c>
      <c r="B48" s="241" t="s">
        <v>150</v>
      </c>
      <c r="C48" s="244">
        <v>1998</v>
      </c>
      <c r="D48" s="41"/>
      <c r="E48" s="69"/>
      <c r="F48" s="54">
        <v>0</v>
      </c>
      <c r="G48" s="67"/>
      <c r="H48" s="44"/>
      <c r="I48" s="78">
        <v>0</v>
      </c>
      <c r="J48" s="68"/>
      <c r="K48" s="103">
        <v>0</v>
      </c>
      <c r="L48" s="217"/>
      <c r="M48" s="166">
        <v>0</v>
      </c>
      <c r="N48" s="4">
        <v>54</v>
      </c>
      <c r="O48" s="28">
        <v>0</v>
      </c>
      <c r="P48" s="206">
        <v>45</v>
      </c>
      <c r="Q48" s="165">
        <v>0</v>
      </c>
      <c r="R48" s="37">
        <f t="shared" si="3"/>
        <v>0</v>
      </c>
      <c r="S48" s="167">
        <f t="shared" si="4"/>
        <v>0</v>
      </c>
    </row>
    <row r="49" spans="1:19" ht="12.75">
      <c r="A49" s="160">
        <f t="shared" si="2"/>
        <v>46</v>
      </c>
      <c r="B49" s="241" t="s">
        <v>144</v>
      </c>
      <c r="C49" s="244">
        <v>1996</v>
      </c>
      <c r="D49" s="41"/>
      <c r="E49" s="69"/>
      <c r="F49" s="54">
        <v>0</v>
      </c>
      <c r="G49" s="67"/>
      <c r="H49" s="44"/>
      <c r="I49" s="78">
        <v>0</v>
      </c>
      <c r="J49" s="68"/>
      <c r="K49" s="103">
        <v>0</v>
      </c>
      <c r="L49" s="217"/>
      <c r="M49" s="166">
        <v>0</v>
      </c>
      <c r="N49" s="4">
        <v>45</v>
      </c>
      <c r="O49" s="28">
        <v>0</v>
      </c>
      <c r="P49" s="217"/>
      <c r="Q49" s="166">
        <v>0</v>
      </c>
      <c r="R49" s="37">
        <f t="shared" si="3"/>
        <v>0</v>
      </c>
      <c r="S49" s="167">
        <f t="shared" si="4"/>
        <v>0</v>
      </c>
    </row>
    <row r="50" spans="1:19" ht="12.75">
      <c r="A50" s="160">
        <f t="shared" si="2"/>
        <v>47</v>
      </c>
      <c r="B50" s="241" t="s">
        <v>147</v>
      </c>
      <c r="C50" s="244">
        <v>2000</v>
      </c>
      <c r="D50" s="41"/>
      <c r="E50" s="69"/>
      <c r="F50" s="54">
        <v>0</v>
      </c>
      <c r="G50" s="67"/>
      <c r="H50" s="44"/>
      <c r="I50" s="78">
        <v>0</v>
      </c>
      <c r="J50" s="68"/>
      <c r="K50" s="103">
        <v>0</v>
      </c>
      <c r="L50" s="217"/>
      <c r="M50" s="166">
        <v>0</v>
      </c>
      <c r="N50" s="4">
        <v>49</v>
      </c>
      <c r="O50" s="28">
        <v>0</v>
      </c>
      <c r="P50" s="217"/>
      <c r="Q50" s="166">
        <v>0</v>
      </c>
      <c r="R50" s="37">
        <f t="shared" si="3"/>
        <v>0</v>
      </c>
      <c r="S50" s="167">
        <f t="shared" si="4"/>
        <v>0</v>
      </c>
    </row>
    <row r="51" spans="1:19" ht="12.75">
      <c r="A51" s="160">
        <f t="shared" si="2"/>
        <v>48</v>
      </c>
      <c r="B51" s="241" t="s">
        <v>149</v>
      </c>
      <c r="C51" s="244">
        <v>1999</v>
      </c>
      <c r="D51" s="41"/>
      <c r="E51" s="69"/>
      <c r="F51" s="54">
        <v>0</v>
      </c>
      <c r="G51" s="67"/>
      <c r="H51" s="44"/>
      <c r="I51" s="78">
        <v>0</v>
      </c>
      <c r="J51" s="68"/>
      <c r="K51" s="103">
        <v>0</v>
      </c>
      <c r="L51" s="217"/>
      <c r="M51" s="166">
        <v>0</v>
      </c>
      <c r="N51" s="4">
        <v>53</v>
      </c>
      <c r="O51" s="28">
        <v>0</v>
      </c>
      <c r="P51" s="217"/>
      <c r="Q51" s="166">
        <v>0</v>
      </c>
      <c r="R51" s="37">
        <f t="shared" si="3"/>
        <v>0</v>
      </c>
      <c r="S51" s="167">
        <f t="shared" si="4"/>
        <v>0</v>
      </c>
    </row>
    <row r="52" spans="1:19" ht="12.75">
      <c r="A52" s="160">
        <f t="shared" si="2"/>
        <v>49</v>
      </c>
      <c r="B52" s="241" t="s">
        <v>151</v>
      </c>
      <c r="C52" s="244">
        <v>1999</v>
      </c>
      <c r="D52" s="41"/>
      <c r="E52" s="69"/>
      <c r="F52" s="54">
        <v>0</v>
      </c>
      <c r="G52" s="67"/>
      <c r="H52" s="44"/>
      <c r="I52" s="78">
        <v>0</v>
      </c>
      <c r="J52" s="68"/>
      <c r="K52" s="103">
        <v>0</v>
      </c>
      <c r="L52" s="217"/>
      <c r="M52" s="166">
        <v>0</v>
      </c>
      <c r="N52" s="4">
        <v>55</v>
      </c>
      <c r="O52" s="28">
        <v>0</v>
      </c>
      <c r="P52" s="217"/>
      <c r="Q52" s="166">
        <v>0</v>
      </c>
      <c r="R52" s="37">
        <f t="shared" si="3"/>
        <v>0</v>
      </c>
      <c r="S52" s="167">
        <f t="shared" si="4"/>
        <v>0</v>
      </c>
    </row>
    <row r="53" spans="1:19" ht="12.75">
      <c r="A53" s="160">
        <f t="shared" si="2"/>
        <v>50</v>
      </c>
      <c r="B53" s="241" t="s">
        <v>152</v>
      </c>
      <c r="C53" s="244">
        <v>2000</v>
      </c>
      <c r="D53" s="41"/>
      <c r="E53" s="69"/>
      <c r="F53" s="54">
        <v>0</v>
      </c>
      <c r="G53" s="67"/>
      <c r="H53" s="44"/>
      <c r="I53" s="78">
        <v>0</v>
      </c>
      <c r="J53" s="68"/>
      <c r="K53" s="103">
        <v>0</v>
      </c>
      <c r="L53" s="217"/>
      <c r="M53" s="166">
        <v>0</v>
      </c>
      <c r="N53" s="4">
        <v>56</v>
      </c>
      <c r="O53" s="28">
        <v>0</v>
      </c>
      <c r="P53" s="217"/>
      <c r="Q53" s="166">
        <v>0</v>
      </c>
      <c r="R53" s="37">
        <f t="shared" si="3"/>
        <v>0</v>
      </c>
      <c r="S53" s="167">
        <f t="shared" si="4"/>
        <v>0</v>
      </c>
    </row>
    <row r="54" spans="1:19" ht="12.75">
      <c r="A54" s="160">
        <f t="shared" si="2"/>
        <v>51</v>
      </c>
      <c r="B54" s="241" t="s">
        <v>153</v>
      </c>
      <c r="C54" s="244">
        <v>2000</v>
      </c>
      <c r="D54" s="41"/>
      <c r="E54" s="69"/>
      <c r="F54" s="54">
        <v>0</v>
      </c>
      <c r="G54" s="67"/>
      <c r="H54" s="44"/>
      <c r="I54" s="78">
        <v>0</v>
      </c>
      <c r="J54" s="68"/>
      <c r="K54" s="103">
        <v>0</v>
      </c>
      <c r="L54" s="217"/>
      <c r="M54" s="166">
        <v>0</v>
      </c>
      <c r="N54" s="4">
        <v>57</v>
      </c>
      <c r="O54" s="28">
        <v>0</v>
      </c>
      <c r="P54" s="217"/>
      <c r="Q54" s="166">
        <v>0</v>
      </c>
      <c r="R54" s="37">
        <f t="shared" si="3"/>
        <v>0</v>
      </c>
      <c r="S54" s="167">
        <f t="shared" si="4"/>
        <v>0</v>
      </c>
    </row>
    <row r="55" spans="1:19" ht="12.75">
      <c r="A55" s="160">
        <f t="shared" si="2"/>
        <v>52</v>
      </c>
      <c r="B55" s="241" t="s">
        <v>154</v>
      </c>
      <c r="C55" s="244">
        <v>1999</v>
      </c>
      <c r="D55" s="41"/>
      <c r="E55" s="69"/>
      <c r="F55" s="54">
        <v>0</v>
      </c>
      <c r="G55" s="67"/>
      <c r="H55" s="44"/>
      <c r="I55" s="78">
        <v>0</v>
      </c>
      <c r="J55" s="68"/>
      <c r="K55" s="103">
        <v>0</v>
      </c>
      <c r="L55" s="217"/>
      <c r="M55" s="166">
        <v>0</v>
      </c>
      <c r="N55" s="4" t="s">
        <v>81</v>
      </c>
      <c r="O55" s="28">
        <v>0</v>
      </c>
      <c r="P55" s="217"/>
      <c r="Q55" s="166">
        <v>0</v>
      </c>
      <c r="R55" s="37">
        <f t="shared" si="3"/>
        <v>0</v>
      </c>
      <c r="S55" s="167">
        <f t="shared" si="4"/>
        <v>0</v>
      </c>
    </row>
    <row r="56" spans="1:19" ht="13.5" thickBot="1">
      <c r="A56" s="162">
        <f t="shared" si="2"/>
        <v>53</v>
      </c>
      <c r="B56" s="242" t="s">
        <v>155</v>
      </c>
      <c r="C56" s="255">
        <v>2000</v>
      </c>
      <c r="D56" s="170"/>
      <c r="E56" s="171"/>
      <c r="F56" s="172">
        <v>0</v>
      </c>
      <c r="G56" s="173"/>
      <c r="H56" s="174"/>
      <c r="I56" s="175">
        <v>0</v>
      </c>
      <c r="J56" s="163"/>
      <c r="K56" s="164">
        <v>0</v>
      </c>
      <c r="L56" s="256"/>
      <c r="M56" s="169">
        <v>0</v>
      </c>
      <c r="N56" s="158" t="s">
        <v>81</v>
      </c>
      <c r="O56" s="198">
        <v>0</v>
      </c>
      <c r="P56" s="256"/>
      <c r="Q56" s="169">
        <v>0</v>
      </c>
      <c r="R56" s="156">
        <f t="shared" si="3"/>
        <v>0</v>
      </c>
      <c r="S56" s="229">
        <f t="shared" si="4"/>
        <v>0</v>
      </c>
    </row>
  </sheetData>
  <sheetProtection/>
  <mergeCells count="7">
    <mergeCell ref="D2:F2"/>
    <mergeCell ref="G2:I2"/>
    <mergeCell ref="J2:K2"/>
    <mergeCell ref="L2:M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9"/>
  <sheetViews>
    <sheetView zoomScale="120" zoomScaleNormal="120" zoomScalePageLayoutView="0" workbookViewId="0" topLeftCell="A1">
      <selection activeCell="T8" sqref="T8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5" width="6.75390625" style="2" customWidth="1"/>
    <col min="6" max="6" width="7.125" style="2" customWidth="1"/>
    <col min="7" max="8" width="6.75390625" style="2" customWidth="1"/>
    <col min="9" max="9" width="7.375" style="2" customWidth="1"/>
    <col min="10" max="10" width="6.75390625" style="2" customWidth="1"/>
    <col min="11" max="11" width="7.75390625" style="2" customWidth="1"/>
    <col min="12" max="12" width="6.75390625" style="2" customWidth="1"/>
    <col min="13" max="17" width="8.00390625" style="2" customWidth="1"/>
    <col min="18" max="18" width="10.75390625" style="2" customWidth="1"/>
    <col min="19" max="16384" width="9.125" style="2" customWidth="1"/>
  </cols>
  <sheetData>
    <row r="1" spans="1:19" s="14" customFormat="1" ht="21.75" customHeight="1" thickBot="1">
      <c r="A1" s="284" t="s">
        <v>160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81"/>
    </row>
    <row r="2" spans="1:18" ht="39" customHeight="1" thickBot="1">
      <c r="A2" s="6"/>
      <c r="B2" s="5"/>
      <c r="C2" s="5"/>
      <c r="D2" s="268" t="s">
        <v>15</v>
      </c>
      <c r="E2" s="269"/>
      <c r="F2" s="270"/>
      <c r="G2" s="268" t="s">
        <v>15</v>
      </c>
      <c r="H2" s="269"/>
      <c r="I2" s="270"/>
      <c r="J2" s="272" t="s">
        <v>60</v>
      </c>
      <c r="K2" s="273"/>
      <c r="L2" s="272" t="s">
        <v>56</v>
      </c>
      <c r="M2" s="274"/>
      <c r="N2" s="272" t="s">
        <v>85</v>
      </c>
      <c r="O2" s="274"/>
      <c r="P2" s="272" t="s">
        <v>158</v>
      </c>
      <c r="Q2" s="274"/>
      <c r="R2" s="19"/>
    </row>
    <row r="3" spans="1:19" ht="39" thickBot="1">
      <c r="A3" s="95" t="s">
        <v>8</v>
      </c>
      <c r="B3" s="95" t="s">
        <v>10</v>
      </c>
      <c r="C3" s="34" t="s">
        <v>58</v>
      </c>
      <c r="D3" s="10" t="s">
        <v>52</v>
      </c>
      <c r="E3" s="11" t="s">
        <v>55</v>
      </c>
      <c r="F3" s="18" t="s">
        <v>12</v>
      </c>
      <c r="G3" s="10" t="s">
        <v>52</v>
      </c>
      <c r="H3" s="11" t="s">
        <v>55</v>
      </c>
      <c r="I3" s="18" t="s">
        <v>12</v>
      </c>
      <c r="J3" s="11" t="s">
        <v>11</v>
      </c>
      <c r="K3" s="36" t="s">
        <v>12</v>
      </c>
      <c r="L3" s="10" t="s">
        <v>11</v>
      </c>
      <c r="M3" s="18" t="s">
        <v>12</v>
      </c>
      <c r="N3" s="10" t="s">
        <v>11</v>
      </c>
      <c r="O3" s="18" t="s">
        <v>12</v>
      </c>
      <c r="P3" s="10" t="s">
        <v>11</v>
      </c>
      <c r="Q3" s="18" t="s">
        <v>12</v>
      </c>
      <c r="R3" s="16" t="s">
        <v>0</v>
      </c>
      <c r="S3" s="48" t="s">
        <v>82</v>
      </c>
    </row>
    <row r="4" spans="1:19" ht="12.75">
      <c r="A4" s="266">
        <v>1</v>
      </c>
      <c r="B4" s="267" t="s">
        <v>13</v>
      </c>
      <c r="C4" s="99">
        <v>1995</v>
      </c>
      <c r="D4" s="82">
        <v>6</v>
      </c>
      <c r="E4" s="83">
        <v>2</v>
      </c>
      <c r="F4" s="29">
        <v>55</v>
      </c>
      <c r="G4" s="82">
        <v>6</v>
      </c>
      <c r="H4" s="84">
        <v>2</v>
      </c>
      <c r="I4" s="29">
        <v>55</v>
      </c>
      <c r="J4" s="85">
        <v>3</v>
      </c>
      <c r="K4" s="50">
        <v>50</v>
      </c>
      <c r="L4" s="86">
        <v>3</v>
      </c>
      <c r="M4" s="50">
        <v>50</v>
      </c>
      <c r="N4" s="176">
        <v>3</v>
      </c>
      <c r="O4" s="177">
        <v>50</v>
      </c>
      <c r="P4" s="176">
        <v>4</v>
      </c>
      <c r="Q4" s="50">
        <v>45</v>
      </c>
      <c r="R4" s="37">
        <f aca="true" t="shared" si="0" ref="R4:R9">SUM(F4,I4,K4,M4,O4,Q4)</f>
        <v>305</v>
      </c>
      <c r="S4" s="259">
        <f aca="true" t="shared" si="1" ref="S4:S9">R4-MIN(F4,I4,K4,M4,O4,Q4)</f>
        <v>260</v>
      </c>
    </row>
    <row r="5" spans="1:43" s="26" customFormat="1" ht="12.75">
      <c r="A5" s="266">
        <f>A4+1</f>
        <v>2</v>
      </c>
      <c r="B5" s="267" t="s">
        <v>31</v>
      </c>
      <c r="C5" s="99">
        <v>1996</v>
      </c>
      <c r="D5" s="43"/>
      <c r="E5" s="45"/>
      <c r="F5" s="58">
        <v>0</v>
      </c>
      <c r="G5" s="43"/>
      <c r="H5" s="32"/>
      <c r="I5" s="58">
        <v>0</v>
      </c>
      <c r="J5" s="85">
        <v>1</v>
      </c>
      <c r="K5" s="50">
        <v>60</v>
      </c>
      <c r="L5" s="86">
        <v>2</v>
      </c>
      <c r="M5" s="50">
        <v>55</v>
      </c>
      <c r="N5" s="176">
        <v>2</v>
      </c>
      <c r="O5" s="177">
        <v>55</v>
      </c>
      <c r="P5" s="176">
        <v>1</v>
      </c>
      <c r="Q5" s="50">
        <v>60</v>
      </c>
      <c r="R5" s="37">
        <f t="shared" si="0"/>
        <v>230</v>
      </c>
      <c r="S5" s="259">
        <f t="shared" si="1"/>
        <v>230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19" ht="12.75">
      <c r="A6" s="266">
        <f>A5+1</f>
        <v>3</v>
      </c>
      <c r="B6" s="267" t="s">
        <v>63</v>
      </c>
      <c r="C6" s="99">
        <v>1998</v>
      </c>
      <c r="D6" s="43"/>
      <c r="E6" s="45"/>
      <c r="F6" s="58">
        <v>0</v>
      </c>
      <c r="G6" s="43"/>
      <c r="H6" s="32"/>
      <c r="I6" s="58">
        <v>0</v>
      </c>
      <c r="J6" s="94"/>
      <c r="K6" s="101">
        <v>0</v>
      </c>
      <c r="L6" s="102"/>
      <c r="M6" s="101">
        <v>0</v>
      </c>
      <c r="N6" s="176">
        <v>5</v>
      </c>
      <c r="O6" s="177">
        <v>42</v>
      </c>
      <c r="P6" s="176">
        <v>3</v>
      </c>
      <c r="Q6" s="50">
        <v>50</v>
      </c>
      <c r="R6" s="37">
        <f t="shared" si="0"/>
        <v>92</v>
      </c>
      <c r="S6" s="259">
        <f t="shared" si="1"/>
        <v>92</v>
      </c>
    </row>
    <row r="7" spans="1:19" ht="12.75">
      <c r="A7" s="96">
        <f>A6+1</f>
        <v>4</v>
      </c>
      <c r="B7" s="100" t="s">
        <v>84</v>
      </c>
      <c r="C7" s="99">
        <v>2000</v>
      </c>
      <c r="D7" s="43"/>
      <c r="E7" s="45"/>
      <c r="F7" s="58">
        <v>0</v>
      </c>
      <c r="G7" s="43"/>
      <c r="H7" s="32"/>
      <c r="I7" s="58">
        <v>0</v>
      </c>
      <c r="J7" s="94"/>
      <c r="K7" s="101">
        <v>0</v>
      </c>
      <c r="L7" s="102"/>
      <c r="M7" s="101">
        <v>0</v>
      </c>
      <c r="N7" s="176">
        <v>4</v>
      </c>
      <c r="O7" s="177">
        <v>45</v>
      </c>
      <c r="P7" s="176">
        <v>5</v>
      </c>
      <c r="Q7" s="50">
        <v>42</v>
      </c>
      <c r="R7" s="37">
        <f t="shared" si="0"/>
        <v>87</v>
      </c>
      <c r="S7" s="37">
        <f t="shared" si="1"/>
        <v>87</v>
      </c>
    </row>
    <row r="8" spans="1:19" ht="12.75">
      <c r="A8" s="96">
        <f>A7+1</f>
        <v>5</v>
      </c>
      <c r="B8" s="100" t="s">
        <v>156</v>
      </c>
      <c r="C8" s="99">
        <v>1998</v>
      </c>
      <c r="D8" s="43"/>
      <c r="E8" s="45"/>
      <c r="F8" s="58">
        <v>0</v>
      </c>
      <c r="G8" s="43"/>
      <c r="H8" s="32"/>
      <c r="I8" s="58">
        <v>0</v>
      </c>
      <c r="J8" s="94"/>
      <c r="K8" s="101">
        <v>0</v>
      </c>
      <c r="L8" s="102"/>
      <c r="M8" s="101">
        <v>0</v>
      </c>
      <c r="N8" s="176">
        <v>7</v>
      </c>
      <c r="O8" s="177">
        <v>36</v>
      </c>
      <c r="P8" s="176">
        <v>8</v>
      </c>
      <c r="Q8" s="50">
        <v>33</v>
      </c>
      <c r="R8" s="37">
        <f t="shared" si="0"/>
        <v>69</v>
      </c>
      <c r="S8" s="37">
        <f t="shared" si="1"/>
        <v>69</v>
      </c>
    </row>
    <row r="9" spans="1:19" ht="13.5" thickBot="1">
      <c r="A9" s="97">
        <f>A8+1</f>
        <v>6</v>
      </c>
      <c r="B9" s="178" t="s">
        <v>157</v>
      </c>
      <c r="C9" s="179">
        <v>1997</v>
      </c>
      <c r="D9" s="180"/>
      <c r="E9" s="181"/>
      <c r="F9" s="182">
        <v>0</v>
      </c>
      <c r="G9" s="180"/>
      <c r="H9" s="183"/>
      <c r="I9" s="182">
        <v>0</v>
      </c>
      <c r="J9" s="135"/>
      <c r="K9" s="134">
        <v>0</v>
      </c>
      <c r="L9" s="136"/>
      <c r="M9" s="134">
        <v>0</v>
      </c>
      <c r="N9" s="184">
        <v>8</v>
      </c>
      <c r="O9" s="185">
        <v>33</v>
      </c>
      <c r="P9" s="184">
        <v>7</v>
      </c>
      <c r="Q9" s="186">
        <v>36</v>
      </c>
      <c r="R9" s="156">
        <f t="shared" si="0"/>
        <v>69</v>
      </c>
      <c r="S9" s="156">
        <f t="shared" si="1"/>
        <v>69</v>
      </c>
    </row>
  </sheetData>
  <sheetProtection/>
  <mergeCells count="7">
    <mergeCell ref="J2:K2"/>
    <mergeCell ref="L2:M2"/>
    <mergeCell ref="D2:F2"/>
    <mergeCell ref="G2:I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2012-09-02T09:26:21Z</dcterms:modified>
  <cp:category/>
  <cp:version/>
  <cp:contentType/>
  <cp:contentStatus/>
</cp:coreProperties>
</file>