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7185" windowWidth="28785" windowHeight="5655" tabRatio="784" activeTab="0"/>
  </bookViews>
  <sheets>
    <sheet name="С1М" sheetId="1" r:id="rId1"/>
    <sheet name="К1Ж" sheetId="2" r:id="rId2"/>
    <sheet name="С2М" sheetId="3" r:id="rId3"/>
    <sheet name="К1М" sheetId="4" r:id="rId4"/>
    <sheet name="С1Ж" sheetId="5" r:id="rId5"/>
  </sheets>
  <definedNames/>
  <calcPr fullCalcOnLoad="1" refMode="R1C1"/>
</workbook>
</file>

<file path=xl/sharedStrings.xml><?xml version="1.0" encoding="utf-8"?>
<sst xmlns="http://schemas.openxmlformats.org/spreadsheetml/2006/main" count="299" uniqueCount="206">
  <si>
    <t>Текущий рейтинг</t>
  </si>
  <si>
    <t>1994    1994</t>
  </si>
  <si>
    <t>Шестак Мария</t>
  </si>
  <si>
    <t>1995      1995</t>
  </si>
  <si>
    <t>Нигматулин Максим    Нигматулин Михаил</t>
  </si>
  <si>
    <t>1996      1997</t>
  </si>
  <si>
    <t>Башмаков Александр Сирия Вячеслав</t>
  </si>
  <si>
    <t>1996      1996</t>
  </si>
  <si>
    <t>Кабанов Алексей     Романов Дмитрий</t>
  </si>
  <si>
    <t>Личкун Леонид       Николаев Никита</t>
  </si>
  <si>
    <t>1993     1993</t>
  </si>
  <si>
    <t>Попов Алексей        Войналович Вадим</t>
  </si>
  <si>
    <t xml:space="preserve">Ковальков Павел   Богданов Артём    </t>
  </si>
  <si>
    <t xml:space="preserve">Степанов Роман  Шайдуров Илья    </t>
  </si>
  <si>
    <t>1994      1995</t>
  </si>
  <si>
    <t>Место в ТР</t>
  </si>
  <si>
    <t>Говер Егор             Азанов Дмитрий</t>
  </si>
  <si>
    <t>Манзик Максим      Сафин Эдуард</t>
  </si>
  <si>
    <t>Фамилия    Имя</t>
  </si>
  <si>
    <t>место</t>
  </si>
  <si>
    <t>очки</t>
  </si>
  <si>
    <t xml:space="preserve">Кузнецов Михаил    Ларионов Дмитрий       </t>
  </si>
  <si>
    <t>1985      1985</t>
  </si>
  <si>
    <t>Ушаков Артём      Ушаков Антон</t>
  </si>
  <si>
    <t>1990      1990</t>
  </si>
  <si>
    <t>Чуприн Александр      Тимошенский Сергей</t>
  </si>
  <si>
    <t>1989    1990</t>
  </si>
  <si>
    <t>Афанасьев Алексей      Сенькин Станислав</t>
  </si>
  <si>
    <t>1989      1988</t>
  </si>
  <si>
    <t>Суслов Алексей      Кромер Александр</t>
  </si>
  <si>
    <t>1991    1991</t>
  </si>
  <si>
    <t>Базин Кирилл             Банков Антон</t>
  </si>
  <si>
    <t>1986       1985</t>
  </si>
  <si>
    <t>Шангареев Денис  Праухин Михаил</t>
  </si>
  <si>
    <t xml:space="preserve">Грызлов Илья         Слезин Павел  </t>
  </si>
  <si>
    <t>1992    1992</t>
  </si>
  <si>
    <t>Соколова Екатерина</t>
  </si>
  <si>
    <t>Тропкина Анастасия</t>
  </si>
  <si>
    <t>Комарь Арина</t>
  </si>
  <si>
    <t>Сабитова Зульфия</t>
  </si>
  <si>
    <t>Шклярук Николай  Михайлов Игорь</t>
  </si>
  <si>
    <t>Липтовский слалом 21.04.2012</t>
  </si>
  <si>
    <t>Липтовский слалом 22.04.2012</t>
  </si>
  <si>
    <t>Маймистов Сергей</t>
  </si>
  <si>
    <t>Гоголев Дмитрий</t>
  </si>
  <si>
    <t>Вторыгин Сергей</t>
  </si>
  <si>
    <t>Камешков Владимир</t>
  </si>
  <si>
    <t>Фёдоров Евгений</t>
  </si>
  <si>
    <t>Михайлов Максим</t>
  </si>
  <si>
    <t>Жеба Павел</t>
  </si>
  <si>
    <t>Легин Денис</t>
  </si>
  <si>
    <t>Елканов Георгий</t>
  </si>
  <si>
    <t>Инкин Никита</t>
  </si>
  <si>
    <t>Казанцев Никита</t>
  </si>
  <si>
    <t>Ибрагимов Равиль</t>
  </si>
  <si>
    <t>Непогодин Александр</t>
  </si>
  <si>
    <t>Кисиев Мурат</t>
  </si>
  <si>
    <t>Корпачёв Денис</t>
  </si>
  <si>
    <t>Шмаков Александр</t>
  </si>
  <si>
    <t>Вохтомин Сергей</t>
  </si>
  <si>
    <t>Губенко Никита</t>
  </si>
  <si>
    <t>Кирьянов Алексей</t>
  </si>
  <si>
    <t>Шим Артём</t>
  </si>
  <si>
    <t>Прожерин Артём</t>
  </si>
  <si>
    <t>Живодров Станислав</t>
  </si>
  <si>
    <t>Шабакин Михаил</t>
  </si>
  <si>
    <t>Доронин Евгений</t>
  </si>
  <si>
    <t>Панин Вячеслав</t>
  </si>
  <si>
    <t>Эйгель Павел</t>
  </si>
  <si>
    <t>Власова Ксения</t>
  </si>
  <si>
    <t>Игнатьева Мария</t>
  </si>
  <si>
    <t>Бедоева Арина</t>
  </si>
  <si>
    <t>Вохтомина Ирина</t>
  </si>
  <si>
    <t>Макарова Алиса</t>
  </si>
  <si>
    <t>Никольская Мария</t>
  </si>
  <si>
    <t>Деревянко Наталья</t>
  </si>
  <si>
    <t>Ларионова Ксения</t>
  </si>
  <si>
    <t>Попыхова Наталья</t>
  </si>
  <si>
    <t>Горохова Полина</t>
  </si>
  <si>
    <t>Григорьева Татьяна</t>
  </si>
  <si>
    <t>Гребенёк Светлана</t>
  </si>
  <si>
    <t>Амосова Екатерина</t>
  </si>
  <si>
    <t>Мухгалеева Полина</t>
  </si>
  <si>
    <t>Галкина Ульяна</t>
  </si>
  <si>
    <t>Перова Александра</t>
  </si>
  <si>
    <t>Харитонова Марта</t>
  </si>
  <si>
    <t>Перова Екатерина</t>
  </si>
  <si>
    <t>Сироткин Антон</t>
  </si>
  <si>
    <t>Баранов Николай</t>
  </si>
  <si>
    <t>Михайлов Игорь</t>
  </si>
  <si>
    <t>Козич Владимир</t>
  </si>
  <si>
    <t>Овчинников Александр</t>
  </si>
  <si>
    <t>Волоха Роман</t>
  </si>
  <si>
    <t>Герасимов Иван</t>
  </si>
  <si>
    <t>Котов Павел</t>
  </si>
  <si>
    <t>Попов Алексей</t>
  </si>
  <si>
    <t>Бояркин Даниил</t>
  </si>
  <si>
    <t>Малышев Роман</t>
  </si>
  <si>
    <t>Шклярук Николай</t>
  </si>
  <si>
    <t>Снегирёв Юрий</t>
  </si>
  <si>
    <t>Смирнов Павел</t>
  </si>
  <si>
    <t>Говер Егор</t>
  </si>
  <si>
    <t>Войналович Вадим</t>
  </si>
  <si>
    <t>Максимов Виталий</t>
  </si>
  <si>
    <t>Кочеев Михаил</t>
  </si>
  <si>
    <t>Гильдебрант Илья</t>
  </si>
  <si>
    <t>Долгих Всеволод</t>
  </si>
  <si>
    <t>Реди Матвей</t>
  </si>
  <si>
    <t>Новиков Степан</t>
  </si>
  <si>
    <t>Тугарев Игорь</t>
  </si>
  <si>
    <t>Мухгалеев Михаил</t>
  </si>
  <si>
    <t>Образцов Максим</t>
  </si>
  <si>
    <t>Сеткин Кирилл</t>
  </si>
  <si>
    <t>Сайфиев Руслан</t>
  </si>
  <si>
    <t>Иванов Леонид</t>
  </si>
  <si>
    <t>Липатов Александр</t>
  </si>
  <si>
    <t>Лячина Александра</t>
  </si>
  <si>
    <t>Иванов Михаил</t>
  </si>
  <si>
    <t>место в МС</t>
  </si>
  <si>
    <t>Смирнова Полина</t>
  </si>
  <si>
    <t>DNS</t>
  </si>
  <si>
    <t>место среди РС</t>
  </si>
  <si>
    <t>Кубок России 19.05.2012</t>
  </si>
  <si>
    <t>Азанов Дмитрий</t>
  </si>
  <si>
    <t>год  рожд.</t>
  </si>
  <si>
    <t>Анисимов Дмитрий</t>
  </si>
  <si>
    <t>Кубок России 18.05.2012</t>
  </si>
  <si>
    <t>Солодовникова Елена</t>
  </si>
  <si>
    <t>Платонова Елена</t>
  </si>
  <si>
    <t>Ильюхина Полина</t>
  </si>
  <si>
    <t>Ромашкина Екатерина</t>
  </si>
  <si>
    <t>Иджилова Ирина</t>
  </si>
  <si>
    <t>Новикова Елена</t>
  </si>
  <si>
    <t>Мараховская Анна</t>
  </si>
  <si>
    <t>Сенченко Елизавета</t>
  </si>
  <si>
    <t>Чувилова Екатерина</t>
  </si>
  <si>
    <t>Пустельникова Екатерина</t>
  </si>
  <si>
    <t>Миназова Алсу</t>
  </si>
  <si>
    <t>Семенцова Марина</t>
  </si>
  <si>
    <t>Козловская Надежда</t>
  </si>
  <si>
    <t>Красникова Евгения</t>
  </si>
  <si>
    <t>Пешкова Валерия</t>
  </si>
  <si>
    <t>Крылова Ксения</t>
  </si>
  <si>
    <t>Запольнева Вероника</t>
  </si>
  <si>
    <t>Шимко Алексей</t>
  </si>
  <si>
    <t>Ларионов Дмитрий</t>
  </si>
  <si>
    <t>Быкадоров Владимир</t>
  </si>
  <si>
    <t>Шайдуров Илья</t>
  </si>
  <si>
    <t>Боршов Виктор</t>
  </si>
  <si>
    <t>Николаев Никита</t>
  </si>
  <si>
    <t>Праухин Михаил</t>
  </si>
  <si>
    <t>Степанов Роман</t>
  </si>
  <si>
    <t>Дегтярев Андрей</t>
  </si>
  <si>
    <t>Копалин Алексей</t>
  </si>
  <si>
    <t>Романов Дмитрий</t>
  </si>
  <si>
    <t>Ткач Алексей</t>
  </si>
  <si>
    <t>Новиков Степан   Образцов Максим</t>
  </si>
  <si>
    <t>1989                 1987</t>
  </si>
  <si>
    <t>Агеенко Михаил</t>
  </si>
  <si>
    <t>Дарипов Вячеслав</t>
  </si>
  <si>
    <t>Шабанов Максим</t>
  </si>
  <si>
    <t>Чигидин Александр</t>
  </si>
  <si>
    <t>Трифонов Артём</t>
  </si>
  <si>
    <t>Селезнёв Михаил</t>
  </si>
  <si>
    <t>Игнатов Эдуард</t>
  </si>
  <si>
    <t>Гончаров Алексей</t>
  </si>
  <si>
    <t>Подобряев Алексей</t>
  </si>
  <si>
    <t>Ромашкин Дмитрий</t>
  </si>
  <si>
    <t>Истомин Андрей</t>
  </si>
  <si>
    <t>Пальвелев Артём</t>
  </si>
  <si>
    <t>Букринский Сергей</t>
  </si>
  <si>
    <t>Гурциев Марат</t>
  </si>
  <si>
    <t>Мильков Максим</t>
  </si>
  <si>
    <t>Лазарев Александр</t>
  </si>
  <si>
    <t>Федоров Евгений</t>
  </si>
  <si>
    <t>Иванов Сергей</t>
  </si>
  <si>
    <t>Савицкий Александр</t>
  </si>
  <si>
    <t>Трифонов Николай</t>
  </si>
  <si>
    <t>Ляшков Владимир</t>
  </si>
  <si>
    <t>Пантелеев Михаил</t>
  </si>
  <si>
    <t>Беляков Алексей</t>
  </si>
  <si>
    <t>Федоров Дмитрий</t>
  </si>
  <si>
    <t>Михайлов Иван</t>
  </si>
  <si>
    <t>Икаев Хазби</t>
  </si>
  <si>
    <t>Ветошкин Сергей</t>
  </si>
  <si>
    <t>Изюмов Игорь</t>
  </si>
  <si>
    <t>Готовцев Андрей</t>
  </si>
  <si>
    <t>Гогичаев Георгий</t>
  </si>
  <si>
    <t>Кардашин Сергей</t>
  </si>
  <si>
    <t>Круглов Михаил</t>
  </si>
  <si>
    <t>Ушаков Кирилл</t>
  </si>
  <si>
    <t>Горбачёв Владислав</t>
  </si>
  <si>
    <t>Шарипов Александр</t>
  </si>
  <si>
    <t>DNF</t>
  </si>
  <si>
    <t>ОБЩИЙ  РЕЙТИНГ   в классе С1Ж  на  20.05.2012</t>
  </si>
  <si>
    <t>ОБЩИЙ  РЕЙТИНГ   в классе К1М  на  20.05.2012</t>
  </si>
  <si>
    <t>ОБЩИЙ  РЕЙТИНГ   в классе С2  на   20.05.2012</t>
  </si>
  <si>
    <t>ОБЩИЙ  РЕЙТИНГ   в классе К1Ж  на  20.05.2012</t>
  </si>
  <si>
    <t>ОБЩИЙ  РЕЙТИНГ   в классе С1М  на  20.05.2012</t>
  </si>
  <si>
    <t>очки к МС (без одного)</t>
  </si>
  <si>
    <t>Лутковский Павел</t>
  </si>
  <si>
    <t>Князева Мария</t>
  </si>
  <si>
    <t>Соболев Александр</t>
  </si>
  <si>
    <t>1994     1995</t>
  </si>
  <si>
    <t>Тимаков Дмитрий</t>
  </si>
  <si>
    <t>Шайдурова Дарья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</si>
</sst>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45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Times New Roman"/>
      <family val="1"/>
    </font>
    <font>
      <b/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gray0625">
        <bgColor theme="0"/>
      </patternFill>
    </fill>
    <fill>
      <patternFill patternType="lightGray">
        <bgColor theme="0"/>
      </patternFill>
    </fill>
    <fill>
      <patternFill patternType="solid">
        <fgColor theme="0" tint="-0.24997000396251678"/>
        <bgColor indexed="64"/>
      </patternFill>
    </fill>
    <fill>
      <patternFill patternType="gray0625">
        <bgColor indexed="22"/>
      </patternFill>
    </fill>
    <fill>
      <patternFill patternType="gray0625">
        <bgColor theme="0" tint="-0.1499900072813034"/>
      </patternFill>
    </fill>
    <fill>
      <patternFill patternType="solid">
        <fgColor theme="0" tint="-0.1499900072813034"/>
        <bgColor indexed="64"/>
      </patternFill>
    </fill>
    <fill>
      <patternFill patternType="lightGray">
        <bgColor indexed="9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 horizontal="right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32" borderId="20" xfId="0" applyFont="1" applyFill="1" applyBorder="1" applyAlignment="1">
      <alignment horizontal="right" vertical="center" wrapText="1"/>
    </xf>
    <xf numFmtId="0" fontId="2" fillId="32" borderId="1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3" fillId="32" borderId="2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" fontId="1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/>
    </xf>
    <xf numFmtId="0" fontId="5" fillId="0" borderId="3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right" vertical="center" wrapText="1"/>
    </xf>
    <xf numFmtId="0" fontId="3" fillId="33" borderId="28" xfId="0" applyFont="1" applyFill="1" applyBorder="1" applyAlignment="1">
      <alignment horizontal="right" vertical="center" wrapText="1"/>
    </xf>
    <xf numFmtId="0" fontId="3" fillId="34" borderId="28" xfId="0" applyFont="1" applyFill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1" fontId="1" fillId="32" borderId="14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right" vertical="center" wrapText="1"/>
    </xf>
    <xf numFmtId="0" fontId="2" fillId="32" borderId="25" xfId="0" applyFont="1" applyFill="1" applyBorder="1" applyAlignment="1">
      <alignment horizontal="right" vertical="center" wrapText="1"/>
    </xf>
    <xf numFmtId="0" fontId="3" fillId="32" borderId="17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vertical="center"/>
    </xf>
    <xf numFmtId="0" fontId="2" fillId="32" borderId="2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5" fillId="33" borderId="28" xfId="0" applyFont="1" applyFill="1" applyBorder="1" applyAlignment="1">
      <alignment vertical="center" wrapText="1"/>
    </xf>
    <xf numFmtId="0" fontId="3" fillId="33" borderId="17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right" vertical="center" wrapText="1"/>
    </xf>
    <xf numFmtId="0" fontId="3" fillId="35" borderId="22" xfId="0" applyNumberFormat="1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right" vertical="center" wrapText="1"/>
    </xf>
    <xf numFmtId="0" fontId="1" fillId="37" borderId="10" xfId="0" applyFont="1" applyFill="1" applyBorder="1" applyAlignment="1">
      <alignment/>
    </xf>
    <xf numFmtId="0" fontId="5" fillId="37" borderId="28" xfId="0" applyFont="1" applyFill="1" applyBorder="1" applyAlignment="1">
      <alignment vertical="center" wrapText="1"/>
    </xf>
    <xf numFmtId="0" fontId="3" fillId="37" borderId="17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right" vertical="center" wrapText="1"/>
    </xf>
    <xf numFmtId="0" fontId="2" fillId="37" borderId="27" xfId="0" applyFont="1" applyFill="1" applyBorder="1" applyAlignment="1">
      <alignment horizontal="center" vertical="center" wrapText="1"/>
    </xf>
    <xf numFmtId="1" fontId="1" fillId="37" borderId="14" xfId="0" applyNumberFormat="1" applyFont="1" applyFill="1" applyBorder="1" applyAlignment="1">
      <alignment horizontal="left" vertical="center" wrapText="1"/>
    </xf>
    <xf numFmtId="1" fontId="1" fillId="37" borderId="31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left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/>
    </xf>
    <xf numFmtId="0" fontId="2" fillId="37" borderId="15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28" xfId="0" applyFont="1" applyFill="1" applyBorder="1" applyAlignment="1">
      <alignment horizontal="right"/>
    </xf>
    <xf numFmtId="0" fontId="1" fillId="36" borderId="11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right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/>
    </xf>
    <xf numFmtId="0" fontId="1" fillId="36" borderId="27" xfId="0" applyFont="1" applyFill="1" applyBorder="1" applyAlignment="1">
      <alignment/>
    </xf>
    <xf numFmtId="0" fontId="3" fillId="33" borderId="22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right" vertical="center" wrapText="1"/>
    </xf>
    <xf numFmtId="0" fontId="43" fillId="0" borderId="21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3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 vertical="center" wrapText="1"/>
    </xf>
    <xf numFmtId="1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/>
    </xf>
    <xf numFmtId="0" fontId="3" fillId="0" borderId="37" xfId="0" applyNumberFormat="1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vertical="center" wrapText="1"/>
    </xf>
    <xf numFmtId="0" fontId="2" fillId="36" borderId="15" xfId="0" applyFont="1" applyFill="1" applyBorder="1" applyAlignment="1">
      <alignment horizontal="right"/>
    </xf>
    <xf numFmtId="0" fontId="3" fillId="33" borderId="27" xfId="0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34" xfId="0" applyNumberFormat="1" applyFont="1" applyFill="1" applyBorder="1" applyAlignment="1">
      <alignment vertical="center" wrapText="1"/>
    </xf>
    <xf numFmtId="49" fontId="2" fillId="38" borderId="33" xfId="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right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vertical="center" wrapText="1"/>
    </xf>
    <xf numFmtId="49" fontId="2" fillId="38" borderId="28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vertical="center" wrapText="1"/>
    </xf>
    <xf numFmtId="49" fontId="2" fillId="39" borderId="28" xfId="0" applyNumberFormat="1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right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27" xfId="0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vertical="center" wrapText="1"/>
    </xf>
    <xf numFmtId="49" fontId="2" fillId="39" borderId="28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right" vertical="center" wrapText="1"/>
    </xf>
    <xf numFmtId="0" fontId="1" fillId="36" borderId="35" xfId="0" applyFont="1" applyFill="1" applyBorder="1" applyAlignment="1">
      <alignment/>
    </xf>
    <xf numFmtId="0" fontId="1" fillId="36" borderId="39" xfId="0" applyFont="1" applyFill="1" applyBorder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right" vertical="center" wrapText="1"/>
    </xf>
    <xf numFmtId="0" fontId="44" fillId="0" borderId="22" xfId="0" applyFont="1" applyBorder="1" applyAlignment="1">
      <alignment horizontal="right"/>
    </xf>
    <xf numFmtId="0" fontId="44" fillId="0" borderId="40" xfId="0" applyFont="1" applyBorder="1" applyAlignment="1">
      <alignment horizontal="right"/>
    </xf>
    <xf numFmtId="0" fontId="44" fillId="0" borderId="15" xfId="0" applyFont="1" applyBorder="1" applyAlignment="1">
      <alignment horizontal="right"/>
    </xf>
    <xf numFmtId="0" fontId="44" fillId="0" borderId="28" xfId="0" applyFont="1" applyBorder="1" applyAlignment="1">
      <alignment horizontal="right"/>
    </xf>
    <xf numFmtId="0" fontId="5" fillId="32" borderId="26" xfId="0" applyFont="1" applyFill="1" applyBorder="1" applyAlignment="1">
      <alignment horizontal="right" vertical="center" wrapText="1"/>
    </xf>
    <xf numFmtId="0" fontId="5" fillId="32" borderId="27" xfId="0" applyFont="1" applyFill="1" applyBorder="1" applyAlignment="1">
      <alignment horizontal="right" vertical="center" wrapText="1"/>
    </xf>
    <xf numFmtId="0" fontId="5" fillId="32" borderId="13" xfId="0" applyFont="1" applyFill="1" applyBorder="1" applyAlignment="1">
      <alignment horizontal="right" vertical="center" wrapText="1"/>
    </xf>
    <xf numFmtId="0" fontId="5" fillId="32" borderId="30" xfId="0" applyFont="1" applyFill="1" applyBorder="1" applyAlignment="1">
      <alignment horizontal="right" vertical="center" wrapText="1"/>
    </xf>
    <xf numFmtId="0" fontId="5" fillId="32" borderId="28" xfId="0" applyFont="1" applyFill="1" applyBorder="1" applyAlignment="1">
      <alignment horizontal="right" vertical="center" wrapText="1"/>
    </xf>
    <xf numFmtId="0" fontId="5" fillId="32" borderId="38" xfId="0" applyFont="1" applyFill="1" applyBorder="1" applyAlignment="1">
      <alignment horizontal="right" vertical="center" wrapText="1"/>
    </xf>
    <xf numFmtId="0" fontId="5" fillId="35" borderId="28" xfId="0" applyFont="1" applyFill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right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37" borderId="41" xfId="0" applyNumberFormat="1" applyFont="1" applyFill="1" applyBorder="1" applyAlignment="1">
      <alignment horizontal="center" vertical="center"/>
    </xf>
    <xf numFmtId="0" fontId="3" fillId="33" borderId="41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41" borderId="1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1" fillId="42" borderId="11" xfId="0" applyFont="1" applyFill="1" applyBorder="1" applyAlignment="1">
      <alignment horizontal="center" vertical="center" wrapText="1"/>
    </xf>
    <xf numFmtId="0" fontId="1" fillId="36" borderId="35" xfId="0" applyFont="1" applyFill="1" applyBorder="1" applyAlignment="1">
      <alignment horizontal="center" vertical="center" wrapText="1"/>
    </xf>
    <xf numFmtId="0" fontId="1" fillId="36" borderId="39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right" vertical="center" wrapText="1"/>
    </xf>
    <xf numFmtId="0" fontId="3" fillId="34" borderId="38" xfId="0" applyFont="1" applyFill="1" applyBorder="1" applyAlignment="1">
      <alignment horizontal="right" vertical="center" wrapText="1"/>
    </xf>
    <xf numFmtId="0" fontId="3" fillId="0" borderId="46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right" vertical="center"/>
    </xf>
    <xf numFmtId="0" fontId="44" fillId="0" borderId="28" xfId="0" applyFont="1" applyBorder="1" applyAlignment="1">
      <alignment horizontal="right" vertical="center"/>
    </xf>
    <xf numFmtId="0" fontId="5" fillId="37" borderId="28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5" fillId="36" borderId="28" xfId="0" applyFont="1" applyFill="1" applyBorder="1" applyAlignment="1">
      <alignment horizontal="right" vertical="center"/>
    </xf>
    <xf numFmtId="0" fontId="3" fillId="33" borderId="28" xfId="0" applyFont="1" applyFill="1" applyBorder="1" applyAlignment="1">
      <alignment horizontal="right" vertical="center"/>
    </xf>
    <xf numFmtId="0" fontId="2" fillId="38" borderId="28" xfId="0" applyFont="1" applyFill="1" applyBorder="1" applyAlignment="1">
      <alignment horizontal="right" vertical="center"/>
    </xf>
    <xf numFmtId="0" fontId="2" fillId="42" borderId="28" xfId="0" applyFont="1" applyFill="1" applyBorder="1" applyAlignment="1">
      <alignment horizontal="right" vertical="center"/>
    </xf>
    <xf numFmtId="0" fontId="5" fillId="34" borderId="28" xfId="0" applyFont="1" applyFill="1" applyBorder="1" applyAlignment="1">
      <alignment horizontal="right" vertical="center"/>
    </xf>
    <xf numFmtId="0" fontId="2" fillId="42" borderId="28" xfId="0" applyFont="1" applyFill="1" applyBorder="1" applyAlignment="1">
      <alignment horizontal="right" vertical="center"/>
    </xf>
    <xf numFmtId="0" fontId="5" fillId="36" borderId="38" xfId="0" applyFont="1" applyFill="1" applyBorder="1" applyAlignment="1">
      <alignment horizontal="right" vertical="center"/>
    </xf>
    <xf numFmtId="0" fontId="44" fillId="0" borderId="27" xfId="0" applyFont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5" fillId="37" borderId="27" xfId="0" applyFont="1" applyFill="1" applyBorder="1" applyAlignment="1">
      <alignment horizontal="right" vertical="center" wrapText="1"/>
    </xf>
    <xf numFmtId="0" fontId="5" fillId="33" borderId="27" xfId="0" applyFont="1" applyFill="1" applyBorder="1" applyAlignment="1">
      <alignment horizontal="right" vertical="center" wrapText="1"/>
    </xf>
    <xf numFmtId="0" fontId="5" fillId="36" borderId="27" xfId="0" applyFont="1" applyFill="1" applyBorder="1" applyAlignment="1">
      <alignment horizontal="right" vertical="center" wrapText="1"/>
    </xf>
    <xf numFmtId="0" fontId="3" fillId="0" borderId="47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39" borderId="48" xfId="0" applyNumberFormat="1" applyFont="1" applyFill="1" applyBorder="1" applyAlignment="1">
      <alignment horizontal="center" vertical="center"/>
    </xf>
    <xf numFmtId="0" fontId="3" fillId="38" borderId="48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2" fillId="36" borderId="35" xfId="0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43" fillId="0" borderId="44" xfId="0" applyFont="1" applyFill="1" applyBorder="1" applyAlignment="1">
      <alignment horizontal="center" vertical="center" wrapText="1"/>
    </xf>
    <xf numFmtId="0" fontId="44" fillId="0" borderId="30" xfId="0" applyFont="1" applyBorder="1" applyAlignment="1">
      <alignment horizontal="right" vertical="center"/>
    </xf>
    <xf numFmtId="0" fontId="44" fillId="0" borderId="50" xfId="0" applyFont="1" applyBorder="1" applyAlignment="1">
      <alignment horizontal="right" vertical="center"/>
    </xf>
    <xf numFmtId="49" fontId="5" fillId="39" borderId="22" xfId="0" applyNumberFormat="1" applyFont="1" applyFill="1" applyBorder="1" applyAlignment="1">
      <alignment horizontal="center" vertical="center" wrapText="1"/>
    </xf>
    <xf numFmtId="49" fontId="5" fillId="38" borderId="51" xfId="0" applyNumberFormat="1" applyFont="1" applyFill="1" applyBorder="1" applyAlignment="1">
      <alignment horizontal="center" vertical="center" wrapText="1"/>
    </xf>
    <xf numFmtId="49" fontId="5" fillId="38" borderId="22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right" vertical="center" wrapText="1"/>
    </xf>
    <xf numFmtId="0" fontId="2" fillId="32" borderId="20" xfId="0" applyFont="1" applyFill="1" applyBorder="1" applyAlignment="1">
      <alignment horizontal="right" vertical="center" wrapText="1"/>
    </xf>
    <xf numFmtId="0" fontId="1" fillId="36" borderId="15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37" borderId="28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3" fillId="0" borderId="26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37" borderId="27" xfId="0" applyFont="1" applyFill="1" applyBorder="1" applyAlignment="1">
      <alignment horizontal="right" vertical="center" wrapText="1"/>
    </xf>
    <xf numFmtId="0" fontId="1" fillId="36" borderId="27" xfId="0" applyFont="1" applyFill="1" applyBorder="1" applyAlignment="1">
      <alignment horizontal="right"/>
    </xf>
    <xf numFmtId="0" fontId="1" fillId="37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44" fillId="0" borderId="27" xfId="0" applyFont="1" applyBorder="1" applyAlignment="1">
      <alignment horizontal="right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4" fillId="0" borderId="53" xfId="0" applyFont="1" applyBorder="1" applyAlignment="1">
      <alignment horizontal="right"/>
    </xf>
    <xf numFmtId="0" fontId="44" fillId="0" borderId="48" xfId="0" applyFont="1" applyBorder="1" applyAlignment="1">
      <alignment horizontal="right"/>
    </xf>
    <xf numFmtId="0" fontId="3" fillId="33" borderId="48" xfId="0" applyFont="1" applyFill="1" applyBorder="1" applyAlignment="1">
      <alignment horizontal="right" vertical="center" wrapText="1"/>
    </xf>
    <xf numFmtId="0" fontId="2" fillId="40" borderId="48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0" fontId="1" fillId="36" borderId="36" xfId="0" applyFont="1" applyFill="1" applyBorder="1" applyAlignment="1">
      <alignment/>
    </xf>
    <xf numFmtId="0" fontId="1" fillId="36" borderId="13" xfId="0" applyFont="1" applyFill="1" applyBorder="1" applyAlignment="1">
      <alignment horizontal="right"/>
    </xf>
    <xf numFmtId="0" fontId="1" fillId="36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/>
    </xf>
    <xf numFmtId="0" fontId="44" fillId="0" borderId="54" xfId="0" applyFont="1" applyBorder="1" applyAlignment="1">
      <alignment horizontal="right"/>
    </xf>
    <xf numFmtId="0" fontId="1" fillId="43" borderId="35" xfId="0" applyFont="1" applyFill="1" applyBorder="1" applyAlignment="1">
      <alignment horizontal="center"/>
    </xf>
    <xf numFmtId="0" fontId="44" fillId="43" borderId="38" xfId="0" applyFont="1" applyFill="1" applyBorder="1" applyAlignment="1">
      <alignment horizontal="right"/>
    </xf>
    <xf numFmtId="0" fontId="3" fillId="0" borderId="3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2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37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2" fillId="40" borderId="28" xfId="0" applyFont="1" applyFill="1" applyBorder="1" applyAlignment="1">
      <alignment horizontal="right" vertical="center"/>
    </xf>
    <xf numFmtId="0" fontId="1" fillId="0" borderId="36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37" borderId="27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0" fontId="5" fillId="36" borderId="27" xfId="0" applyFont="1" applyFill="1" applyBorder="1" applyAlignment="1">
      <alignment vertical="center" wrapText="1"/>
    </xf>
    <xf numFmtId="0" fontId="5" fillId="36" borderId="13" xfId="0" applyFont="1" applyFill="1" applyBorder="1" applyAlignment="1">
      <alignment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2" fillId="41" borderId="20" xfId="0" applyFont="1" applyFill="1" applyBorder="1" applyAlignment="1">
      <alignment horizontal="center" vertical="center" wrapText="1"/>
    </xf>
    <xf numFmtId="0" fontId="2" fillId="41" borderId="27" xfId="0" applyFont="1" applyFill="1" applyBorder="1" applyAlignment="1">
      <alignment vertical="center"/>
    </xf>
    <xf numFmtId="0" fontId="2" fillId="37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44" fillId="0" borderId="26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0" fontId="2" fillId="36" borderId="13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vertical="center"/>
    </xf>
    <xf numFmtId="0" fontId="2" fillId="40" borderId="15" xfId="0" applyFont="1" applyFill="1" applyBorder="1" applyAlignment="1">
      <alignment horizontal="right"/>
    </xf>
    <xf numFmtId="0" fontId="2" fillId="40" borderId="22" xfId="0" applyFont="1" applyFill="1" applyBorder="1" applyAlignment="1">
      <alignment horizontal="right"/>
    </xf>
    <xf numFmtId="0" fontId="2" fillId="40" borderId="28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2" fillId="40" borderId="38" xfId="0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vertical="center"/>
    </xf>
    <xf numFmtId="0" fontId="2" fillId="32" borderId="36" xfId="0" applyFont="1" applyFill="1" applyBorder="1" applyAlignment="1">
      <alignment vertical="center"/>
    </xf>
    <xf numFmtId="0" fontId="2" fillId="32" borderId="13" xfId="0" applyFont="1" applyFill="1" applyBorder="1" applyAlignment="1">
      <alignment horizontal="center" vertical="center" wrapText="1"/>
    </xf>
    <xf numFmtId="0" fontId="2" fillId="44" borderId="11" xfId="0" applyFont="1" applyFill="1" applyBorder="1" applyAlignment="1">
      <alignment horizontal="right" vertical="center" wrapText="1"/>
    </xf>
    <xf numFmtId="0" fontId="2" fillId="44" borderId="20" xfId="0" applyFont="1" applyFill="1" applyBorder="1" applyAlignment="1">
      <alignment horizontal="right" vertical="center" wrapText="1"/>
    </xf>
    <xf numFmtId="0" fontId="2" fillId="36" borderId="39" xfId="0" applyFont="1" applyFill="1" applyBorder="1" applyAlignment="1">
      <alignment horizontal="right" vertical="center" wrapText="1"/>
    </xf>
    <xf numFmtId="0" fontId="5" fillId="33" borderId="20" xfId="0" applyFont="1" applyFill="1" applyBorder="1" applyAlignment="1">
      <alignment horizontal="right" vertical="center" wrapText="1"/>
    </xf>
    <xf numFmtId="0" fontId="2" fillId="36" borderId="38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2" fillId="44" borderId="27" xfId="0" applyFont="1" applyFill="1" applyBorder="1" applyAlignment="1">
      <alignment horizontal="right" vertical="center" wrapText="1"/>
    </xf>
    <xf numFmtId="0" fontId="2" fillId="36" borderId="13" xfId="0" applyFont="1" applyFill="1" applyBorder="1" applyAlignment="1">
      <alignment horizontal="right" vertical="center" wrapText="1"/>
    </xf>
    <xf numFmtId="0" fontId="5" fillId="44" borderId="28" xfId="0" applyFont="1" applyFill="1" applyBorder="1" applyAlignment="1">
      <alignment horizontal="right" vertical="center" wrapText="1"/>
    </xf>
    <xf numFmtId="0" fontId="2" fillId="35" borderId="39" xfId="0" applyFont="1" applyFill="1" applyBorder="1" applyAlignment="1">
      <alignment horizontal="right" vertical="center" wrapText="1"/>
    </xf>
    <xf numFmtId="0" fontId="5" fillId="35" borderId="13" xfId="0" applyFont="1" applyFill="1" applyBorder="1" applyAlignment="1">
      <alignment horizontal="right" vertical="center" wrapText="1"/>
    </xf>
    <xf numFmtId="0" fontId="5" fillId="44" borderId="27" xfId="0" applyFont="1" applyFill="1" applyBorder="1" applyAlignment="1">
      <alignment horizontal="right" vertical="center" wrapText="1"/>
    </xf>
    <xf numFmtId="0" fontId="2" fillId="35" borderId="35" xfId="0" applyFont="1" applyFill="1" applyBorder="1" applyAlignment="1">
      <alignment horizontal="right" vertical="center" wrapText="1"/>
    </xf>
    <xf numFmtId="0" fontId="5" fillId="35" borderId="38" xfId="0" applyFont="1" applyFill="1" applyBorder="1" applyAlignment="1">
      <alignment horizontal="right" vertical="center" wrapText="1"/>
    </xf>
    <xf numFmtId="0" fontId="3" fillId="44" borderId="22" xfId="0" applyNumberFormat="1" applyFont="1" applyFill="1" applyBorder="1" applyAlignment="1">
      <alignment horizontal="center" vertical="center"/>
    </xf>
    <xf numFmtId="0" fontId="3" fillId="32" borderId="37" xfId="0" applyNumberFormat="1" applyFont="1" applyFill="1" applyBorder="1" applyAlignment="1">
      <alignment horizontal="center" vertical="center"/>
    </xf>
    <xf numFmtId="165" fontId="4" fillId="0" borderId="47" xfId="62" applyNumberFormat="1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65" fontId="4" fillId="0" borderId="0" xfId="62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165" fontId="4" fillId="0" borderId="47" xfId="6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165" fontId="4" fillId="0" borderId="47" xfId="6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120" zoomScaleNormal="120" zoomScalePageLayoutView="0" workbookViewId="0" topLeftCell="A1">
      <selection activeCell="R37" sqref="R37"/>
    </sheetView>
  </sheetViews>
  <sheetFormatPr defaultColWidth="9.00390625" defaultRowHeight="12.75"/>
  <cols>
    <col min="1" max="1" width="6.25390625" style="2" customWidth="1"/>
    <col min="2" max="2" width="21.875" style="2" customWidth="1"/>
    <col min="3" max="3" width="7.00390625" style="17" customWidth="1"/>
    <col min="4" max="5" width="6.75390625" style="17" customWidth="1"/>
    <col min="6" max="6" width="7.375" style="2" customWidth="1"/>
    <col min="7" max="8" width="6.75390625" style="17" customWidth="1"/>
    <col min="9" max="9" width="7.25390625" style="2" customWidth="1"/>
    <col min="10" max="10" width="6.75390625" style="17" customWidth="1"/>
    <col min="11" max="11" width="8.125" style="2" customWidth="1"/>
    <col min="12" max="12" width="6.75390625" style="17" customWidth="1"/>
    <col min="13" max="13" width="8.00390625" style="2" customWidth="1"/>
    <col min="14" max="14" width="10.75390625" style="17" customWidth="1"/>
    <col min="15" max="15" width="11.375" style="17" customWidth="1"/>
    <col min="16" max="16384" width="9.125" style="2" customWidth="1"/>
  </cols>
  <sheetData>
    <row r="1" spans="1:15" s="20" customFormat="1" ht="21.75" customHeight="1" thickBot="1">
      <c r="A1" s="376" t="s">
        <v>198</v>
      </c>
      <c r="B1" s="377"/>
      <c r="C1" s="377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17"/>
    </row>
    <row r="2" spans="1:14" ht="39" customHeight="1" thickBot="1">
      <c r="A2" s="6"/>
      <c r="B2" s="5"/>
      <c r="C2" s="21"/>
      <c r="D2" s="379" t="s">
        <v>41</v>
      </c>
      <c r="E2" s="380"/>
      <c r="F2" s="381"/>
      <c r="G2" s="379" t="s">
        <v>42</v>
      </c>
      <c r="H2" s="380"/>
      <c r="I2" s="382"/>
      <c r="J2" s="383" t="s">
        <v>126</v>
      </c>
      <c r="K2" s="384"/>
      <c r="L2" s="385" t="s">
        <v>122</v>
      </c>
      <c r="M2" s="386"/>
      <c r="N2" s="102"/>
    </row>
    <row r="3" spans="1:15" s="17" customFormat="1" ht="39" thickBot="1">
      <c r="A3" s="13" t="s">
        <v>15</v>
      </c>
      <c r="B3" s="82" t="s">
        <v>18</v>
      </c>
      <c r="C3" s="83" t="s">
        <v>124</v>
      </c>
      <c r="D3" s="15" t="s">
        <v>118</v>
      </c>
      <c r="E3" s="15" t="s">
        <v>121</v>
      </c>
      <c r="F3" s="103" t="s">
        <v>20</v>
      </c>
      <c r="G3" s="14" t="s">
        <v>118</v>
      </c>
      <c r="H3" s="15" t="s">
        <v>121</v>
      </c>
      <c r="I3" s="27" t="s">
        <v>20</v>
      </c>
      <c r="J3" s="15" t="s">
        <v>19</v>
      </c>
      <c r="K3" s="103" t="s">
        <v>20</v>
      </c>
      <c r="L3" s="14" t="s">
        <v>19</v>
      </c>
      <c r="M3" s="27" t="s">
        <v>20</v>
      </c>
      <c r="N3" s="260" t="s">
        <v>0</v>
      </c>
      <c r="O3" s="148" t="s">
        <v>199</v>
      </c>
    </row>
    <row r="4" spans="1:15" ht="15.75" customHeight="1">
      <c r="A4" s="28">
        <v>1</v>
      </c>
      <c r="B4" s="318" t="s">
        <v>115</v>
      </c>
      <c r="C4" s="332">
        <v>1981</v>
      </c>
      <c r="D4" s="152">
        <v>11</v>
      </c>
      <c r="E4" s="311">
        <v>3</v>
      </c>
      <c r="F4" s="325">
        <v>50</v>
      </c>
      <c r="G4" s="43">
        <v>4</v>
      </c>
      <c r="H4" s="44">
        <v>1</v>
      </c>
      <c r="I4" s="51">
        <v>60</v>
      </c>
      <c r="J4" s="152">
        <v>1</v>
      </c>
      <c r="K4" s="344">
        <v>60</v>
      </c>
      <c r="L4" s="150">
        <v>1</v>
      </c>
      <c r="M4" s="274">
        <v>60</v>
      </c>
      <c r="N4" s="256">
        <f aca="true" t="shared" si="0" ref="N4:N50">SUM(F4,I4,K4,M4)</f>
        <v>230</v>
      </c>
      <c r="O4" s="154">
        <f aca="true" t="shared" si="1" ref="O4:O22">N4-MIN(F4,I4,K4,M4)</f>
        <v>180</v>
      </c>
    </row>
    <row r="5" spans="1:15" ht="15.75" customHeight="1">
      <c r="A5" s="16">
        <f aca="true" t="shared" si="2" ref="A5:A50">A4+1</f>
        <v>2</v>
      </c>
      <c r="B5" s="319" t="s">
        <v>113</v>
      </c>
      <c r="C5" s="333">
        <v>1991</v>
      </c>
      <c r="D5" s="112">
        <v>5</v>
      </c>
      <c r="E5" s="9">
        <v>1</v>
      </c>
      <c r="F5" s="326">
        <v>60</v>
      </c>
      <c r="G5" s="116">
        <v>15</v>
      </c>
      <c r="H5" s="113">
        <v>4</v>
      </c>
      <c r="I5" s="49">
        <v>46</v>
      </c>
      <c r="J5" s="112">
        <v>2</v>
      </c>
      <c r="K5" s="250">
        <v>55</v>
      </c>
      <c r="L5" s="116">
        <v>2</v>
      </c>
      <c r="M5" s="238">
        <v>55</v>
      </c>
      <c r="N5" s="256">
        <f t="shared" si="0"/>
        <v>216</v>
      </c>
      <c r="O5" s="104">
        <f t="shared" si="1"/>
        <v>170</v>
      </c>
    </row>
    <row r="6" spans="1:15" ht="15.75" customHeight="1">
      <c r="A6" s="16">
        <f t="shared" si="2"/>
        <v>3</v>
      </c>
      <c r="B6" s="319" t="s">
        <v>112</v>
      </c>
      <c r="C6" s="333">
        <v>1993</v>
      </c>
      <c r="D6" s="112">
        <v>7</v>
      </c>
      <c r="E6" s="9">
        <v>2</v>
      </c>
      <c r="F6" s="326">
        <v>55</v>
      </c>
      <c r="G6" s="116">
        <v>5</v>
      </c>
      <c r="H6" s="113">
        <v>2</v>
      </c>
      <c r="I6" s="49">
        <v>55</v>
      </c>
      <c r="J6" s="112">
        <v>8</v>
      </c>
      <c r="K6" s="250">
        <v>38</v>
      </c>
      <c r="L6" s="116">
        <v>3</v>
      </c>
      <c r="M6" s="238">
        <v>50</v>
      </c>
      <c r="N6" s="256">
        <f t="shared" si="0"/>
        <v>198</v>
      </c>
      <c r="O6" s="104">
        <f t="shared" si="1"/>
        <v>160</v>
      </c>
    </row>
    <row r="7" spans="1:15" ht="15.75" customHeight="1">
      <c r="A7" s="16">
        <f t="shared" si="2"/>
        <v>4</v>
      </c>
      <c r="B7" s="319" t="s">
        <v>114</v>
      </c>
      <c r="C7" s="333">
        <v>1985</v>
      </c>
      <c r="D7" s="112">
        <v>14</v>
      </c>
      <c r="E7" s="9">
        <v>4</v>
      </c>
      <c r="F7" s="326">
        <v>46</v>
      </c>
      <c r="G7" s="116">
        <v>7</v>
      </c>
      <c r="H7" s="113">
        <v>3</v>
      </c>
      <c r="I7" s="49">
        <v>50</v>
      </c>
      <c r="J7" s="112">
        <v>3</v>
      </c>
      <c r="K7" s="250">
        <v>50</v>
      </c>
      <c r="L7" s="116">
        <v>4</v>
      </c>
      <c r="M7" s="238">
        <v>46</v>
      </c>
      <c r="N7" s="256">
        <f t="shared" si="0"/>
        <v>192</v>
      </c>
      <c r="O7" s="104">
        <f t="shared" si="1"/>
        <v>146</v>
      </c>
    </row>
    <row r="8" spans="1:15" ht="15.75" customHeight="1">
      <c r="A8" s="16">
        <f t="shared" si="2"/>
        <v>5</v>
      </c>
      <c r="B8" s="320" t="s">
        <v>108</v>
      </c>
      <c r="C8" s="334">
        <v>1989</v>
      </c>
      <c r="D8" s="219">
        <v>15</v>
      </c>
      <c r="E8" s="130">
        <v>5</v>
      </c>
      <c r="F8" s="327">
        <v>44</v>
      </c>
      <c r="G8" s="146">
        <v>17</v>
      </c>
      <c r="H8" s="314">
        <v>6</v>
      </c>
      <c r="I8" s="89">
        <v>42</v>
      </c>
      <c r="J8" s="219">
        <v>5</v>
      </c>
      <c r="K8" s="89">
        <v>44</v>
      </c>
      <c r="L8" s="146">
        <v>5</v>
      </c>
      <c r="M8" s="89">
        <v>44</v>
      </c>
      <c r="N8" s="340">
        <f t="shared" si="0"/>
        <v>174</v>
      </c>
      <c r="O8" s="90">
        <f t="shared" si="1"/>
        <v>132</v>
      </c>
    </row>
    <row r="9" spans="1:15" ht="15.75" customHeight="1">
      <c r="A9" s="16">
        <f t="shared" si="2"/>
        <v>6</v>
      </c>
      <c r="B9" s="319" t="s">
        <v>110</v>
      </c>
      <c r="C9" s="333">
        <v>1990</v>
      </c>
      <c r="D9" s="112">
        <v>20</v>
      </c>
      <c r="E9" s="9">
        <v>7</v>
      </c>
      <c r="F9" s="326">
        <v>40</v>
      </c>
      <c r="G9" s="116">
        <v>16</v>
      </c>
      <c r="H9" s="113">
        <v>5</v>
      </c>
      <c r="I9" s="49">
        <v>44</v>
      </c>
      <c r="J9" s="112">
        <v>4</v>
      </c>
      <c r="K9" s="250">
        <v>46</v>
      </c>
      <c r="L9" s="116">
        <v>8</v>
      </c>
      <c r="M9" s="238">
        <v>38</v>
      </c>
      <c r="N9" s="256">
        <f t="shared" si="0"/>
        <v>168</v>
      </c>
      <c r="O9" s="104">
        <f t="shared" si="1"/>
        <v>130</v>
      </c>
    </row>
    <row r="10" spans="1:15" ht="15.75" customHeight="1">
      <c r="A10" s="16">
        <f t="shared" si="2"/>
        <v>7</v>
      </c>
      <c r="B10" s="319" t="s">
        <v>111</v>
      </c>
      <c r="C10" s="333">
        <v>1987</v>
      </c>
      <c r="D10" s="112">
        <v>19</v>
      </c>
      <c r="E10" s="9">
        <v>6</v>
      </c>
      <c r="F10" s="326">
        <v>42</v>
      </c>
      <c r="G10" s="116">
        <v>18</v>
      </c>
      <c r="H10" s="113">
        <v>7</v>
      </c>
      <c r="I10" s="49">
        <v>40</v>
      </c>
      <c r="J10" s="112">
        <v>6</v>
      </c>
      <c r="K10" s="250">
        <v>42</v>
      </c>
      <c r="L10" s="116">
        <v>6</v>
      </c>
      <c r="M10" s="238">
        <v>42</v>
      </c>
      <c r="N10" s="256">
        <f t="shared" si="0"/>
        <v>166</v>
      </c>
      <c r="O10" s="104">
        <f t="shared" si="1"/>
        <v>126</v>
      </c>
    </row>
    <row r="11" spans="1:15" ht="15.75" customHeight="1">
      <c r="A11" s="16">
        <f t="shared" si="2"/>
        <v>8</v>
      </c>
      <c r="B11" s="319" t="s">
        <v>109</v>
      </c>
      <c r="C11" s="333">
        <v>1992</v>
      </c>
      <c r="D11" s="112">
        <v>23</v>
      </c>
      <c r="E11" s="112">
        <v>8</v>
      </c>
      <c r="F11" s="326">
        <v>38</v>
      </c>
      <c r="G11" s="116">
        <v>21</v>
      </c>
      <c r="H11" s="113">
        <v>8</v>
      </c>
      <c r="I11" s="49">
        <v>38</v>
      </c>
      <c r="J11" s="112">
        <v>7</v>
      </c>
      <c r="K11" s="250">
        <v>40</v>
      </c>
      <c r="L11" s="116">
        <v>7</v>
      </c>
      <c r="M11" s="238">
        <v>40</v>
      </c>
      <c r="N11" s="256">
        <f t="shared" si="0"/>
        <v>156</v>
      </c>
      <c r="O11" s="104">
        <f t="shared" si="1"/>
        <v>118</v>
      </c>
    </row>
    <row r="12" spans="1:15" ht="15.75" customHeight="1">
      <c r="A12" s="16">
        <f t="shared" si="2"/>
        <v>9</v>
      </c>
      <c r="B12" s="319" t="s">
        <v>144</v>
      </c>
      <c r="C12" s="333">
        <v>1991</v>
      </c>
      <c r="D12" s="112">
        <v>29</v>
      </c>
      <c r="E12" s="112">
        <v>9</v>
      </c>
      <c r="F12" s="326">
        <v>36</v>
      </c>
      <c r="G12" s="38">
        <v>29</v>
      </c>
      <c r="H12" s="46">
        <v>9</v>
      </c>
      <c r="I12" s="49">
        <v>36</v>
      </c>
      <c r="J12" s="112">
        <v>11</v>
      </c>
      <c r="K12" s="250">
        <v>32</v>
      </c>
      <c r="L12" s="116">
        <v>10</v>
      </c>
      <c r="M12" s="238">
        <v>34</v>
      </c>
      <c r="N12" s="256">
        <f t="shared" si="0"/>
        <v>138</v>
      </c>
      <c r="O12" s="104">
        <f t="shared" si="1"/>
        <v>106</v>
      </c>
    </row>
    <row r="13" spans="1:15" ht="15.75" customHeight="1">
      <c r="A13" s="16">
        <f t="shared" si="2"/>
        <v>10</v>
      </c>
      <c r="B13" s="319" t="s">
        <v>99</v>
      </c>
      <c r="C13" s="333">
        <v>1995</v>
      </c>
      <c r="D13" s="112">
        <v>31</v>
      </c>
      <c r="E13" s="112">
        <v>10</v>
      </c>
      <c r="F13" s="326">
        <v>34</v>
      </c>
      <c r="G13" s="116">
        <v>33</v>
      </c>
      <c r="H13" s="113">
        <v>11</v>
      </c>
      <c r="I13" s="49">
        <v>32</v>
      </c>
      <c r="J13" s="112">
        <v>17</v>
      </c>
      <c r="K13" s="250">
        <v>26</v>
      </c>
      <c r="L13" s="116">
        <v>9</v>
      </c>
      <c r="M13" s="238">
        <v>36</v>
      </c>
      <c r="N13" s="256">
        <f t="shared" si="0"/>
        <v>128</v>
      </c>
      <c r="O13" s="104">
        <f t="shared" si="1"/>
        <v>102</v>
      </c>
    </row>
    <row r="14" spans="1:15" ht="15.75" customHeight="1">
      <c r="A14" s="16">
        <f t="shared" si="2"/>
        <v>11</v>
      </c>
      <c r="B14" s="321" t="s">
        <v>91</v>
      </c>
      <c r="C14" s="335">
        <v>1994</v>
      </c>
      <c r="D14" s="101">
        <v>37</v>
      </c>
      <c r="E14" s="101">
        <v>13</v>
      </c>
      <c r="F14" s="328">
        <v>30</v>
      </c>
      <c r="G14" s="73">
        <v>32</v>
      </c>
      <c r="H14" s="75">
        <v>10</v>
      </c>
      <c r="I14" s="69">
        <v>34</v>
      </c>
      <c r="J14" s="101">
        <v>9</v>
      </c>
      <c r="K14" s="69">
        <v>36</v>
      </c>
      <c r="L14" s="100">
        <v>11</v>
      </c>
      <c r="M14" s="69">
        <v>32</v>
      </c>
      <c r="N14" s="341">
        <f t="shared" si="0"/>
        <v>132</v>
      </c>
      <c r="O14" s="70">
        <f t="shared" si="1"/>
        <v>102</v>
      </c>
    </row>
    <row r="15" spans="1:15" ht="15.75" customHeight="1">
      <c r="A15" s="16">
        <f t="shared" si="2"/>
        <v>12</v>
      </c>
      <c r="B15" s="319" t="s">
        <v>107</v>
      </c>
      <c r="C15" s="333">
        <v>1992</v>
      </c>
      <c r="D15" s="112">
        <v>34</v>
      </c>
      <c r="E15" s="112">
        <v>11</v>
      </c>
      <c r="F15" s="326">
        <v>32</v>
      </c>
      <c r="G15" s="116">
        <v>39</v>
      </c>
      <c r="H15" s="113">
        <v>13</v>
      </c>
      <c r="I15" s="49">
        <v>30</v>
      </c>
      <c r="J15" s="112">
        <v>14</v>
      </c>
      <c r="K15" s="250">
        <v>29</v>
      </c>
      <c r="L15" s="116">
        <v>12</v>
      </c>
      <c r="M15" s="238">
        <v>31</v>
      </c>
      <c r="N15" s="256">
        <f t="shared" si="0"/>
        <v>122</v>
      </c>
      <c r="O15" s="104">
        <f t="shared" si="1"/>
        <v>93</v>
      </c>
    </row>
    <row r="16" spans="1:15" ht="15.75" customHeight="1">
      <c r="A16" s="16">
        <f t="shared" si="2"/>
        <v>13</v>
      </c>
      <c r="B16" s="319" t="s">
        <v>106</v>
      </c>
      <c r="C16" s="333">
        <v>1993</v>
      </c>
      <c r="D16" s="112">
        <v>39</v>
      </c>
      <c r="E16" s="112">
        <v>14</v>
      </c>
      <c r="F16" s="326">
        <v>29</v>
      </c>
      <c r="G16" s="116">
        <v>40</v>
      </c>
      <c r="H16" s="113">
        <v>14</v>
      </c>
      <c r="I16" s="49">
        <v>29</v>
      </c>
      <c r="J16" s="112">
        <v>10</v>
      </c>
      <c r="K16" s="250">
        <v>34</v>
      </c>
      <c r="L16" s="116">
        <v>14</v>
      </c>
      <c r="M16" s="238">
        <v>29</v>
      </c>
      <c r="N16" s="256">
        <f t="shared" si="0"/>
        <v>121</v>
      </c>
      <c r="O16" s="104">
        <f t="shared" si="1"/>
        <v>92</v>
      </c>
    </row>
    <row r="17" spans="1:15" ht="15.75" customHeight="1">
      <c r="A17" s="16">
        <f t="shared" si="2"/>
        <v>14</v>
      </c>
      <c r="B17" s="319" t="s">
        <v>100</v>
      </c>
      <c r="C17" s="333">
        <v>1995</v>
      </c>
      <c r="D17" s="112">
        <v>35</v>
      </c>
      <c r="E17" s="112">
        <v>12</v>
      </c>
      <c r="F17" s="326">
        <v>31</v>
      </c>
      <c r="G17" s="38">
        <v>37</v>
      </c>
      <c r="H17" s="46">
        <v>12</v>
      </c>
      <c r="I17" s="49">
        <v>31</v>
      </c>
      <c r="J17" s="112">
        <v>20</v>
      </c>
      <c r="K17" s="250">
        <v>23</v>
      </c>
      <c r="L17" s="116">
        <v>16</v>
      </c>
      <c r="M17" s="238">
        <v>27</v>
      </c>
      <c r="N17" s="256">
        <f t="shared" si="0"/>
        <v>112</v>
      </c>
      <c r="O17" s="104">
        <f t="shared" si="1"/>
        <v>89</v>
      </c>
    </row>
    <row r="18" spans="1:15" ht="15.75" customHeight="1">
      <c r="A18" s="16">
        <f t="shared" si="2"/>
        <v>15</v>
      </c>
      <c r="B18" s="319" t="s">
        <v>92</v>
      </c>
      <c r="C18" s="333">
        <v>1992</v>
      </c>
      <c r="D18" s="112">
        <v>41</v>
      </c>
      <c r="E18" s="112">
        <v>15</v>
      </c>
      <c r="F18" s="337">
        <v>28</v>
      </c>
      <c r="G18" s="38">
        <v>43</v>
      </c>
      <c r="H18" s="46">
        <v>15</v>
      </c>
      <c r="I18" s="49">
        <v>28</v>
      </c>
      <c r="J18" s="112">
        <v>21</v>
      </c>
      <c r="K18" s="250">
        <v>22</v>
      </c>
      <c r="L18" s="116">
        <v>21</v>
      </c>
      <c r="M18" s="238">
        <v>22</v>
      </c>
      <c r="N18" s="256">
        <f t="shared" si="0"/>
        <v>100</v>
      </c>
      <c r="O18" s="104">
        <f t="shared" si="1"/>
        <v>78</v>
      </c>
    </row>
    <row r="19" spans="1:15" ht="15.75" customHeight="1">
      <c r="A19" s="16">
        <f t="shared" si="2"/>
        <v>16</v>
      </c>
      <c r="B19" s="319" t="s">
        <v>55</v>
      </c>
      <c r="C19" s="333">
        <v>1995</v>
      </c>
      <c r="D19" s="32">
        <v>48</v>
      </c>
      <c r="E19" s="32">
        <v>18</v>
      </c>
      <c r="F19" s="326">
        <v>25</v>
      </c>
      <c r="G19" s="38">
        <v>56</v>
      </c>
      <c r="H19" s="46">
        <v>20</v>
      </c>
      <c r="I19" s="49">
        <v>23</v>
      </c>
      <c r="J19" s="32">
        <v>15</v>
      </c>
      <c r="K19" s="250">
        <v>28</v>
      </c>
      <c r="L19" s="38">
        <v>19</v>
      </c>
      <c r="M19" s="238">
        <v>24</v>
      </c>
      <c r="N19" s="256">
        <f t="shared" si="0"/>
        <v>100</v>
      </c>
      <c r="O19" s="104">
        <f t="shared" si="1"/>
        <v>77</v>
      </c>
    </row>
    <row r="20" spans="1:15" ht="15.75" customHeight="1">
      <c r="A20" s="16">
        <f t="shared" si="2"/>
        <v>17</v>
      </c>
      <c r="B20" s="319" t="s">
        <v>95</v>
      </c>
      <c r="C20" s="333">
        <v>1995</v>
      </c>
      <c r="D20" s="112">
        <v>47</v>
      </c>
      <c r="E20" s="112">
        <v>17</v>
      </c>
      <c r="F20" s="326">
        <v>26</v>
      </c>
      <c r="G20" s="38">
        <v>45</v>
      </c>
      <c r="H20" s="46">
        <v>17</v>
      </c>
      <c r="I20" s="49">
        <v>26</v>
      </c>
      <c r="J20" s="112">
        <v>18</v>
      </c>
      <c r="K20" s="250">
        <v>25</v>
      </c>
      <c r="L20" s="116">
        <v>20</v>
      </c>
      <c r="M20" s="238">
        <v>23</v>
      </c>
      <c r="N20" s="256">
        <f t="shared" si="0"/>
        <v>100</v>
      </c>
      <c r="O20" s="104">
        <f t="shared" si="1"/>
        <v>77</v>
      </c>
    </row>
    <row r="21" spans="1:15" ht="15.75" customHeight="1">
      <c r="A21" s="16">
        <f t="shared" si="2"/>
        <v>18</v>
      </c>
      <c r="B21" s="319" t="s">
        <v>93</v>
      </c>
      <c r="C21" s="333">
        <v>1995</v>
      </c>
      <c r="D21" s="112">
        <v>50</v>
      </c>
      <c r="E21" s="112">
        <v>19</v>
      </c>
      <c r="F21" s="337">
        <v>24</v>
      </c>
      <c r="G21" s="38">
        <v>66</v>
      </c>
      <c r="H21" s="46">
        <v>28</v>
      </c>
      <c r="I21" s="49">
        <v>9</v>
      </c>
      <c r="J21" s="112">
        <v>16</v>
      </c>
      <c r="K21" s="250">
        <v>27</v>
      </c>
      <c r="L21" s="116">
        <v>18</v>
      </c>
      <c r="M21" s="238">
        <v>25</v>
      </c>
      <c r="N21" s="256">
        <f t="shared" si="0"/>
        <v>85</v>
      </c>
      <c r="O21" s="104">
        <f t="shared" si="1"/>
        <v>76</v>
      </c>
    </row>
    <row r="22" spans="1:15" ht="15.75" customHeight="1">
      <c r="A22" s="16">
        <f t="shared" si="2"/>
        <v>19</v>
      </c>
      <c r="B22" s="319" t="s">
        <v>97</v>
      </c>
      <c r="C22" s="333">
        <v>1996</v>
      </c>
      <c r="D22" s="112">
        <v>46</v>
      </c>
      <c r="E22" s="112">
        <v>16</v>
      </c>
      <c r="F22" s="326">
        <v>27</v>
      </c>
      <c r="G22" s="38">
        <v>51</v>
      </c>
      <c r="H22" s="46">
        <v>18</v>
      </c>
      <c r="I22" s="49">
        <v>25</v>
      </c>
      <c r="J22" s="112">
        <v>19</v>
      </c>
      <c r="K22" s="250">
        <v>24</v>
      </c>
      <c r="L22" s="116">
        <v>25</v>
      </c>
      <c r="M22" s="238">
        <v>15</v>
      </c>
      <c r="N22" s="256">
        <f t="shared" si="0"/>
        <v>91</v>
      </c>
      <c r="O22" s="104">
        <f t="shared" si="1"/>
        <v>76</v>
      </c>
    </row>
    <row r="23" spans="1:15" ht="15.75" customHeight="1">
      <c r="A23" s="16">
        <f t="shared" si="2"/>
        <v>20</v>
      </c>
      <c r="B23" s="319" t="s">
        <v>68</v>
      </c>
      <c r="C23" s="333">
        <v>1990</v>
      </c>
      <c r="D23" s="138"/>
      <c r="E23" s="138"/>
      <c r="F23" s="329"/>
      <c r="G23" s="142"/>
      <c r="H23" s="139"/>
      <c r="I23" s="135"/>
      <c r="J23" s="112">
        <v>12</v>
      </c>
      <c r="K23" s="250">
        <v>31</v>
      </c>
      <c r="L23" s="116">
        <v>13</v>
      </c>
      <c r="M23" s="238">
        <v>30</v>
      </c>
      <c r="N23" s="256">
        <f t="shared" si="0"/>
        <v>61</v>
      </c>
      <c r="O23" s="104">
        <f>N23</f>
        <v>61</v>
      </c>
    </row>
    <row r="24" spans="1:15" ht="15.75" customHeight="1">
      <c r="A24" s="16">
        <f t="shared" si="2"/>
        <v>21</v>
      </c>
      <c r="B24" s="319" t="s">
        <v>102</v>
      </c>
      <c r="C24" s="333">
        <v>1995</v>
      </c>
      <c r="D24" s="112">
        <v>62</v>
      </c>
      <c r="E24" s="112">
        <v>27</v>
      </c>
      <c r="F24" s="326">
        <v>11</v>
      </c>
      <c r="G24" s="116">
        <v>52</v>
      </c>
      <c r="H24" s="113">
        <v>19</v>
      </c>
      <c r="I24" s="49">
        <v>24</v>
      </c>
      <c r="J24" s="112">
        <v>22</v>
      </c>
      <c r="K24" s="250">
        <v>21</v>
      </c>
      <c r="L24" s="116">
        <v>26</v>
      </c>
      <c r="M24" s="238">
        <v>13</v>
      </c>
      <c r="N24" s="256">
        <f t="shared" si="0"/>
        <v>69</v>
      </c>
      <c r="O24" s="104">
        <f>N24-MIN(F24,I24,K24,M24)</f>
        <v>58</v>
      </c>
    </row>
    <row r="25" spans="1:15" ht="15.75" customHeight="1">
      <c r="A25" s="16">
        <f t="shared" si="2"/>
        <v>22</v>
      </c>
      <c r="B25" s="319" t="s">
        <v>145</v>
      </c>
      <c r="C25" s="333">
        <v>1985</v>
      </c>
      <c r="D25" s="138"/>
      <c r="E25" s="138"/>
      <c r="F25" s="329"/>
      <c r="G25" s="142"/>
      <c r="H25" s="139"/>
      <c r="I25" s="135"/>
      <c r="J25" s="112">
        <v>13</v>
      </c>
      <c r="K25" s="250">
        <v>30</v>
      </c>
      <c r="L25" s="116">
        <v>17</v>
      </c>
      <c r="M25" s="238">
        <v>26</v>
      </c>
      <c r="N25" s="256">
        <f t="shared" si="0"/>
        <v>56</v>
      </c>
      <c r="O25" s="104">
        <f>N25</f>
        <v>56</v>
      </c>
    </row>
    <row r="26" spans="1:15" ht="15.75" customHeight="1">
      <c r="A26" s="16">
        <f t="shared" si="2"/>
        <v>23</v>
      </c>
      <c r="B26" s="319" t="s">
        <v>125</v>
      </c>
      <c r="C26" s="333">
        <v>1995</v>
      </c>
      <c r="D26" s="112">
        <v>52</v>
      </c>
      <c r="E26" s="112">
        <v>20</v>
      </c>
      <c r="F26" s="326">
        <v>23</v>
      </c>
      <c r="G26" s="116">
        <v>57</v>
      </c>
      <c r="H26" s="113">
        <v>21</v>
      </c>
      <c r="I26" s="49">
        <v>22</v>
      </c>
      <c r="J26" s="112">
        <v>41</v>
      </c>
      <c r="K26" s="250">
        <v>2</v>
      </c>
      <c r="L26" s="116">
        <v>28</v>
      </c>
      <c r="M26" s="238">
        <v>9</v>
      </c>
      <c r="N26" s="256">
        <f t="shared" si="0"/>
        <v>56</v>
      </c>
      <c r="O26" s="104">
        <f aca="true" t="shared" si="3" ref="O26:O31">N26-MIN(F26,I26,K26,M26)</f>
        <v>54</v>
      </c>
    </row>
    <row r="27" spans="1:15" ht="15.75" customHeight="1">
      <c r="A27" s="16">
        <f t="shared" si="2"/>
        <v>24</v>
      </c>
      <c r="B27" s="319" t="s">
        <v>103</v>
      </c>
      <c r="C27" s="333">
        <v>1995</v>
      </c>
      <c r="D27" s="112">
        <v>58</v>
      </c>
      <c r="E27" s="112">
        <v>24</v>
      </c>
      <c r="F27" s="326">
        <v>17</v>
      </c>
      <c r="G27" s="116">
        <v>58</v>
      </c>
      <c r="H27" s="113">
        <v>22</v>
      </c>
      <c r="I27" s="49">
        <v>21</v>
      </c>
      <c r="J27" s="32">
        <v>25</v>
      </c>
      <c r="K27" s="250">
        <v>15</v>
      </c>
      <c r="L27" s="38">
        <v>30</v>
      </c>
      <c r="M27" s="238">
        <v>5</v>
      </c>
      <c r="N27" s="256">
        <f t="shared" si="0"/>
        <v>58</v>
      </c>
      <c r="O27" s="104">
        <f t="shared" si="3"/>
        <v>53</v>
      </c>
    </row>
    <row r="28" spans="1:15" ht="15.75" customHeight="1">
      <c r="A28" s="16">
        <f t="shared" si="2"/>
        <v>25</v>
      </c>
      <c r="B28" s="319" t="s">
        <v>123</v>
      </c>
      <c r="C28" s="333">
        <v>1995</v>
      </c>
      <c r="D28" s="112">
        <v>61</v>
      </c>
      <c r="E28" s="112">
        <v>26</v>
      </c>
      <c r="F28" s="326">
        <v>13</v>
      </c>
      <c r="G28" s="116">
        <v>44</v>
      </c>
      <c r="H28" s="113">
        <v>16</v>
      </c>
      <c r="I28" s="49">
        <v>27</v>
      </c>
      <c r="J28" s="112">
        <v>28</v>
      </c>
      <c r="K28" s="250">
        <v>9</v>
      </c>
      <c r="L28" s="116">
        <v>27</v>
      </c>
      <c r="M28" s="238">
        <v>11</v>
      </c>
      <c r="N28" s="256">
        <f t="shared" si="0"/>
        <v>60</v>
      </c>
      <c r="O28" s="104">
        <f t="shared" si="3"/>
        <v>51</v>
      </c>
    </row>
    <row r="29" spans="1:15" ht="15.75" customHeight="1">
      <c r="A29" s="16">
        <f t="shared" si="2"/>
        <v>26</v>
      </c>
      <c r="B29" s="319" t="s">
        <v>88</v>
      </c>
      <c r="C29" s="333">
        <v>1997</v>
      </c>
      <c r="D29" s="112">
        <v>56</v>
      </c>
      <c r="E29" s="112">
        <v>22</v>
      </c>
      <c r="F29" s="337">
        <v>21</v>
      </c>
      <c r="G29" s="116">
        <v>63</v>
      </c>
      <c r="H29" s="113">
        <v>26</v>
      </c>
      <c r="I29" s="49">
        <v>13</v>
      </c>
      <c r="J29" s="112">
        <v>26</v>
      </c>
      <c r="K29" s="250">
        <v>13</v>
      </c>
      <c r="L29" s="116">
        <v>31</v>
      </c>
      <c r="M29" s="238">
        <v>2</v>
      </c>
      <c r="N29" s="256">
        <f t="shared" si="0"/>
        <v>49</v>
      </c>
      <c r="O29" s="104">
        <f t="shared" si="3"/>
        <v>47</v>
      </c>
    </row>
    <row r="30" spans="1:15" ht="15.75" customHeight="1">
      <c r="A30" s="16">
        <f t="shared" si="2"/>
        <v>27</v>
      </c>
      <c r="B30" s="321" t="s">
        <v>101</v>
      </c>
      <c r="C30" s="335">
        <v>1994</v>
      </c>
      <c r="D30" s="101">
        <v>55</v>
      </c>
      <c r="E30" s="101">
        <v>21</v>
      </c>
      <c r="F30" s="328">
        <v>22</v>
      </c>
      <c r="G30" s="73">
        <v>62</v>
      </c>
      <c r="H30" s="75">
        <v>25</v>
      </c>
      <c r="I30" s="69">
        <v>15</v>
      </c>
      <c r="J30" s="101">
        <v>30</v>
      </c>
      <c r="K30" s="328">
        <v>5</v>
      </c>
      <c r="L30" s="100">
        <v>38</v>
      </c>
      <c r="M30" s="69">
        <v>2</v>
      </c>
      <c r="N30" s="342">
        <f t="shared" si="0"/>
        <v>44</v>
      </c>
      <c r="O30" s="70">
        <f t="shared" si="3"/>
        <v>42</v>
      </c>
    </row>
    <row r="31" spans="1:15" ht="15.75" customHeight="1">
      <c r="A31" s="16">
        <f t="shared" si="2"/>
        <v>28</v>
      </c>
      <c r="B31" s="319" t="s">
        <v>104</v>
      </c>
      <c r="C31" s="333">
        <v>1995</v>
      </c>
      <c r="D31" s="112">
        <v>59</v>
      </c>
      <c r="E31" s="112">
        <v>25</v>
      </c>
      <c r="F31" s="326">
        <v>15</v>
      </c>
      <c r="G31" s="116">
        <v>69</v>
      </c>
      <c r="H31" s="113">
        <v>29</v>
      </c>
      <c r="I31" s="49">
        <v>7</v>
      </c>
      <c r="J31" s="112">
        <v>33</v>
      </c>
      <c r="K31" s="250">
        <v>2</v>
      </c>
      <c r="L31" s="116">
        <v>24</v>
      </c>
      <c r="M31" s="238">
        <v>17</v>
      </c>
      <c r="N31" s="256">
        <f t="shared" si="0"/>
        <v>41</v>
      </c>
      <c r="O31" s="104">
        <f t="shared" si="3"/>
        <v>39</v>
      </c>
    </row>
    <row r="32" spans="1:15" ht="15.75" customHeight="1">
      <c r="A32" s="16">
        <f t="shared" si="2"/>
        <v>29</v>
      </c>
      <c r="B32" s="319" t="s">
        <v>204</v>
      </c>
      <c r="C32" s="333">
        <v>1985</v>
      </c>
      <c r="D32" s="138"/>
      <c r="E32" s="138"/>
      <c r="F32" s="329"/>
      <c r="G32" s="142"/>
      <c r="H32" s="139"/>
      <c r="I32" s="135"/>
      <c r="J32" s="112">
        <v>39</v>
      </c>
      <c r="K32" s="250">
        <v>2</v>
      </c>
      <c r="L32" s="116">
        <v>15</v>
      </c>
      <c r="M32" s="238">
        <v>28</v>
      </c>
      <c r="N32" s="256">
        <f t="shared" si="0"/>
        <v>30</v>
      </c>
      <c r="O32" s="104">
        <f>N32</f>
        <v>30</v>
      </c>
    </row>
    <row r="33" spans="1:15" ht="15.75" customHeight="1">
      <c r="A33" s="16">
        <f t="shared" si="2"/>
        <v>30</v>
      </c>
      <c r="B33" s="319" t="s">
        <v>148</v>
      </c>
      <c r="C33" s="333">
        <v>1991</v>
      </c>
      <c r="D33" s="138"/>
      <c r="E33" s="138"/>
      <c r="F33" s="329"/>
      <c r="G33" s="142"/>
      <c r="H33" s="139"/>
      <c r="I33" s="135"/>
      <c r="J33" s="112">
        <v>27</v>
      </c>
      <c r="K33" s="250">
        <v>11</v>
      </c>
      <c r="L33" s="116">
        <v>23</v>
      </c>
      <c r="M33" s="238">
        <v>19</v>
      </c>
      <c r="N33" s="256">
        <f t="shared" si="0"/>
        <v>30</v>
      </c>
      <c r="O33" s="104">
        <f>N33</f>
        <v>30</v>
      </c>
    </row>
    <row r="34" spans="1:15" ht="15.75" customHeight="1">
      <c r="A34" s="16">
        <f t="shared" si="2"/>
        <v>31</v>
      </c>
      <c r="B34" s="319" t="s">
        <v>98</v>
      </c>
      <c r="C34" s="333">
        <v>1996</v>
      </c>
      <c r="D34" s="112">
        <v>64</v>
      </c>
      <c r="E34" s="217">
        <v>28</v>
      </c>
      <c r="F34" s="326">
        <v>9</v>
      </c>
      <c r="G34" s="38">
        <v>60</v>
      </c>
      <c r="H34" s="117">
        <v>23</v>
      </c>
      <c r="I34" s="49">
        <v>19</v>
      </c>
      <c r="J34" s="112">
        <v>37</v>
      </c>
      <c r="K34" s="250">
        <v>2</v>
      </c>
      <c r="L34" s="116">
        <v>33</v>
      </c>
      <c r="M34" s="238">
        <v>2</v>
      </c>
      <c r="N34" s="257">
        <f t="shared" si="0"/>
        <v>32</v>
      </c>
      <c r="O34" s="104">
        <f>N34-MIN(F34,I34,K34,M34)</f>
        <v>30</v>
      </c>
    </row>
    <row r="35" spans="1:15" ht="15.75" customHeight="1">
      <c r="A35" s="16">
        <f t="shared" si="2"/>
        <v>32</v>
      </c>
      <c r="B35" s="321" t="s">
        <v>105</v>
      </c>
      <c r="C35" s="335">
        <v>1994</v>
      </c>
      <c r="D35" s="101">
        <v>57</v>
      </c>
      <c r="E35" s="218">
        <v>23</v>
      </c>
      <c r="F35" s="328">
        <v>19</v>
      </c>
      <c r="G35" s="100">
        <v>64</v>
      </c>
      <c r="H35" s="218">
        <v>27</v>
      </c>
      <c r="I35" s="69">
        <v>11</v>
      </c>
      <c r="J35" s="338"/>
      <c r="K35" s="339"/>
      <c r="L35" s="100"/>
      <c r="M35" s="349"/>
      <c r="N35" s="343">
        <f t="shared" si="0"/>
        <v>30</v>
      </c>
      <c r="O35" s="70">
        <f>N35</f>
        <v>30</v>
      </c>
    </row>
    <row r="36" spans="1:15" ht="15.75" customHeight="1">
      <c r="A36" s="16">
        <f t="shared" si="2"/>
        <v>33</v>
      </c>
      <c r="B36" s="319" t="s">
        <v>149</v>
      </c>
      <c r="C36" s="333">
        <v>1993</v>
      </c>
      <c r="D36" s="138"/>
      <c r="E36" s="312"/>
      <c r="F36" s="329"/>
      <c r="G36" s="142"/>
      <c r="H36" s="137"/>
      <c r="I36" s="135"/>
      <c r="J36" s="112">
        <v>29</v>
      </c>
      <c r="K36" s="250">
        <v>7</v>
      </c>
      <c r="L36" s="116">
        <v>22</v>
      </c>
      <c r="M36" s="238">
        <v>21</v>
      </c>
      <c r="N36" s="257">
        <f t="shared" si="0"/>
        <v>28</v>
      </c>
      <c r="O36" s="104">
        <f>N36</f>
        <v>28</v>
      </c>
    </row>
    <row r="37" spans="1:15" ht="12.75">
      <c r="A37" s="16">
        <f t="shared" si="2"/>
        <v>34</v>
      </c>
      <c r="B37" s="319" t="s">
        <v>146</v>
      </c>
      <c r="C37" s="333">
        <v>1965</v>
      </c>
      <c r="D37" s="138"/>
      <c r="E37" s="312"/>
      <c r="F37" s="329"/>
      <c r="G37" s="142"/>
      <c r="H37" s="137"/>
      <c r="I37" s="135"/>
      <c r="J37" s="112">
        <v>23</v>
      </c>
      <c r="K37" s="250">
        <v>19</v>
      </c>
      <c r="L37" s="116">
        <v>29</v>
      </c>
      <c r="M37" s="238">
        <v>7</v>
      </c>
      <c r="N37" s="257">
        <f t="shared" si="0"/>
        <v>26</v>
      </c>
      <c r="O37" s="104">
        <f>N37</f>
        <v>26</v>
      </c>
    </row>
    <row r="38" spans="1:15" ht="12.75">
      <c r="A38" s="16">
        <f t="shared" si="2"/>
        <v>35</v>
      </c>
      <c r="B38" s="319" t="s">
        <v>89</v>
      </c>
      <c r="C38" s="333">
        <v>1996</v>
      </c>
      <c r="D38" s="112">
        <v>68</v>
      </c>
      <c r="E38" s="217">
        <v>29</v>
      </c>
      <c r="F38" s="337">
        <v>7</v>
      </c>
      <c r="G38" s="38">
        <v>61</v>
      </c>
      <c r="H38" s="117">
        <v>24</v>
      </c>
      <c r="I38" s="49">
        <v>17</v>
      </c>
      <c r="J38" s="112">
        <v>32</v>
      </c>
      <c r="K38" s="250">
        <v>2</v>
      </c>
      <c r="L38" s="116">
        <v>32</v>
      </c>
      <c r="M38" s="238">
        <v>2</v>
      </c>
      <c r="N38" s="257">
        <f t="shared" si="0"/>
        <v>28</v>
      </c>
      <c r="O38" s="104">
        <f>N38-MIN(F38,I38,K38,M38)</f>
        <v>26</v>
      </c>
    </row>
    <row r="39" spans="1:15" ht="12.75">
      <c r="A39" s="16">
        <f t="shared" si="2"/>
        <v>36</v>
      </c>
      <c r="B39" s="319" t="s">
        <v>147</v>
      </c>
      <c r="C39" s="333">
        <v>1994</v>
      </c>
      <c r="D39" s="138"/>
      <c r="E39" s="312"/>
      <c r="F39" s="329"/>
      <c r="G39" s="142"/>
      <c r="H39" s="137"/>
      <c r="I39" s="135"/>
      <c r="J39" s="112">
        <v>24</v>
      </c>
      <c r="K39" s="250">
        <v>17</v>
      </c>
      <c r="L39" s="316"/>
      <c r="M39" s="323"/>
      <c r="N39" s="257">
        <f t="shared" si="0"/>
        <v>17</v>
      </c>
      <c r="O39" s="104">
        <f>N39</f>
        <v>17</v>
      </c>
    </row>
    <row r="40" spans="1:15" ht="12.75">
      <c r="A40" s="16">
        <f t="shared" si="2"/>
        <v>37</v>
      </c>
      <c r="B40" s="319" t="s">
        <v>90</v>
      </c>
      <c r="C40" s="333">
        <v>1996</v>
      </c>
      <c r="D40" s="112">
        <v>73</v>
      </c>
      <c r="E40" s="217">
        <v>31</v>
      </c>
      <c r="F40" s="337">
        <v>2</v>
      </c>
      <c r="G40" s="38">
        <v>71</v>
      </c>
      <c r="H40" s="117">
        <v>30</v>
      </c>
      <c r="I40" s="49">
        <v>5</v>
      </c>
      <c r="J40" s="112">
        <v>40</v>
      </c>
      <c r="K40" s="250">
        <v>2</v>
      </c>
      <c r="L40" s="116">
        <v>37</v>
      </c>
      <c r="M40" s="238">
        <v>2</v>
      </c>
      <c r="N40" s="257">
        <f t="shared" si="0"/>
        <v>11</v>
      </c>
      <c r="O40" s="104">
        <f>N40-MIN(F40,I40,K40,M40)</f>
        <v>9</v>
      </c>
    </row>
    <row r="41" spans="1:15" ht="12.75">
      <c r="A41" s="16">
        <f t="shared" si="2"/>
        <v>38</v>
      </c>
      <c r="B41" s="319" t="s">
        <v>96</v>
      </c>
      <c r="C41" s="333">
        <v>1998</v>
      </c>
      <c r="D41" s="32">
        <v>72</v>
      </c>
      <c r="E41" s="117">
        <v>30</v>
      </c>
      <c r="F41" s="326">
        <v>5</v>
      </c>
      <c r="G41" s="38">
        <v>73</v>
      </c>
      <c r="H41" s="117">
        <v>31</v>
      </c>
      <c r="I41" s="49">
        <v>2</v>
      </c>
      <c r="J41" s="32">
        <v>42</v>
      </c>
      <c r="K41" s="49">
        <v>0</v>
      </c>
      <c r="L41" s="38">
        <v>40</v>
      </c>
      <c r="M41" s="238">
        <v>2</v>
      </c>
      <c r="N41" s="257">
        <f t="shared" si="0"/>
        <v>9</v>
      </c>
      <c r="O41" s="104">
        <f>N41-MIN(F41,I41,K41,M41)</f>
        <v>9</v>
      </c>
    </row>
    <row r="42" spans="1:15" ht="12.75">
      <c r="A42" s="16">
        <f t="shared" si="2"/>
        <v>39</v>
      </c>
      <c r="B42" s="319" t="s">
        <v>94</v>
      </c>
      <c r="C42" s="333">
        <v>1998</v>
      </c>
      <c r="D42" s="112">
        <v>76</v>
      </c>
      <c r="E42" s="217">
        <v>33</v>
      </c>
      <c r="F42" s="326">
        <v>2</v>
      </c>
      <c r="G42" s="38">
        <v>76</v>
      </c>
      <c r="H42" s="117">
        <v>33</v>
      </c>
      <c r="I42" s="49">
        <v>2</v>
      </c>
      <c r="J42" s="112">
        <v>44</v>
      </c>
      <c r="K42" s="337">
        <v>0</v>
      </c>
      <c r="L42" s="116">
        <v>41</v>
      </c>
      <c r="M42" s="238">
        <v>2</v>
      </c>
      <c r="N42" s="257">
        <f t="shared" si="0"/>
        <v>6</v>
      </c>
      <c r="O42" s="104">
        <f>N42-MIN(F42,I42,K42,M42)</f>
        <v>6</v>
      </c>
    </row>
    <row r="43" spans="1:15" ht="12.75">
      <c r="A43" s="16">
        <f t="shared" si="2"/>
        <v>40</v>
      </c>
      <c r="B43" s="319" t="s">
        <v>87</v>
      </c>
      <c r="C43" s="333">
        <v>1998</v>
      </c>
      <c r="D43" s="112">
        <v>74</v>
      </c>
      <c r="E43" s="217">
        <v>32</v>
      </c>
      <c r="F43" s="337">
        <v>2</v>
      </c>
      <c r="G43" s="116">
        <v>75</v>
      </c>
      <c r="H43" s="217">
        <v>32</v>
      </c>
      <c r="I43" s="49">
        <v>2</v>
      </c>
      <c r="J43" s="112">
        <v>38</v>
      </c>
      <c r="K43" s="250">
        <v>2</v>
      </c>
      <c r="L43" s="116">
        <v>42</v>
      </c>
      <c r="M43" s="322">
        <v>0</v>
      </c>
      <c r="N43" s="257">
        <f t="shared" si="0"/>
        <v>6</v>
      </c>
      <c r="O43" s="104">
        <f>N43-MIN(F43,I43,K43,M43)</f>
        <v>6</v>
      </c>
    </row>
    <row r="44" spans="1:15" ht="12.75">
      <c r="A44" s="16">
        <f t="shared" si="2"/>
        <v>41</v>
      </c>
      <c r="B44" s="319" t="s">
        <v>152</v>
      </c>
      <c r="C44" s="333">
        <v>1997</v>
      </c>
      <c r="D44" s="138"/>
      <c r="E44" s="312"/>
      <c r="F44" s="329"/>
      <c r="G44" s="142"/>
      <c r="H44" s="137"/>
      <c r="I44" s="135"/>
      <c r="J44" s="112">
        <v>35</v>
      </c>
      <c r="K44" s="250">
        <v>2</v>
      </c>
      <c r="L44" s="116">
        <v>34</v>
      </c>
      <c r="M44" s="238">
        <v>2</v>
      </c>
      <c r="N44" s="257">
        <f t="shared" si="0"/>
        <v>4</v>
      </c>
      <c r="O44" s="104">
        <f aca="true" t="shared" si="4" ref="O44:O50">N44</f>
        <v>4</v>
      </c>
    </row>
    <row r="45" spans="1:15" ht="12.75">
      <c r="A45" s="16">
        <f t="shared" si="2"/>
        <v>42</v>
      </c>
      <c r="B45" s="319" t="s">
        <v>150</v>
      </c>
      <c r="C45" s="333">
        <v>1990</v>
      </c>
      <c r="D45" s="138"/>
      <c r="E45" s="312"/>
      <c r="F45" s="329"/>
      <c r="G45" s="142"/>
      <c r="H45" s="137"/>
      <c r="I45" s="135"/>
      <c r="J45" s="112">
        <v>31</v>
      </c>
      <c r="K45" s="250">
        <v>2</v>
      </c>
      <c r="L45" s="116">
        <v>35</v>
      </c>
      <c r="M45" s="238">
        <v>2</v>
      </c>
      <c r="N45" s="257">
        <f t="shared" si="0"/>
        <v>4</v>
      </c>
      <c r="O45" s="104">
        <f t="shared" si="4"/>
        <v>4</v>
      </c>
    </row>
    <row r="46" spans="1:15" ht="12.75">
      <c r="A46" s="16">
        <f t="shared" si="2"/>
        <v>43</v>
      </c>
      <c r="B46" s="319" t="s">
        <v>153</v>
      </c>
      <c r="C46" s="333">
        <v>1996</v>
      </c>
      <c r="D46" s="138"/>
      <c r="E46" s="312"/>
      <c r="F46" s="329"/>
      <c r="G46" s="142"/>
      <c r="H46" s="137"/>
      <c r="I46" s="135"/>
      <c r="J46" s="112">
        <v>36</v>
      </c>
      <c r="K46" s="250">
        <v>2</v>
      </c>
      <c r="L46" s="116">
        <v>36</v>
      </c>
      <c r="M46" s="238">
        <v>2</v>
      </c>
      <c r="N46" s="257">
        <f t="shared" si="0"/>
        <v>4</v>
      </c>
      <c r="O46" s="104">
        <f t="shared" si="4"/>
        <v>4</v>
      </c>
    </row>
    <row r="47" spans="1:15" ht="12.75">
      <c r="A47" s="16">
        <f t="shared" si="2"/>
        <v>44</v>
      </c>
      <c r="B47" s="319" t="s">
        <v>154</v>
      </c>
      <c r="C47" s="333">
        <v>1996</v>
      </c>
      <c r="D47" s="138"/>
      <c r="E47" s="312"/>
      <c r="F47" s="329"/>
      <c r="G47" s="142"/>
      <c r="H47" s="137"/>
      <c r="I47" s="135"/>
      <c r="J47" s="112">
        <v>43</v>
      </c>
      <c r="K47" s="337">
        <v>0</v>
      </c>
      <c r="L47" s="116">
        <v>39</v>
      </c>
      <c r="M47" s="238">
        <v>2</v>
      </c>
      <c r="N47" s="257">
        <f t="shared" si="0"/>
        <v>2</v>
      </c>
      <c r="O47" s="104">
        <f t="shared" si="4"/>
        <v>2</v>
      </c>
    </row>
    <row r="48" spans="1:15" ht="12.75">
      <c r="A48" s="16">
        <f t="shared" si="2"/>
        <v>45</v>
      </c>
      <c r="B48" s="319" t="s">
        <v>151</v>
      </c>
      <c r="C48" s="333">
        <v>1994</v>
      </c>
      <c r="D48" s="138"/>
      <c r="E48" s="312"/>
      <c r="F48" s="329"/>
      <c r="G48" s="142"/>
      <c r="H48" s="137"/>
      <c r="I48" s="135"/>
      <c r="J48" s="112">
        <v>34</v>
      </c>
      <c r="K48" s="250">
        <v>2</v>
      </c>
      <c r="L48" s="316"/>
      <c r="M48" s="323"/>
      <c r="N48" s="257">
        <f t="shared" si="0"/>
        <v>2</v>
      </c>
      <c r="O48" s="104">
        <f t="shared" si="4"/>
        <v>2</v>
      </c>
    </row>
    <row r="49" spans="1:15" ht="12.75">
      <c r="A49" s="160">
        <f t="shared" si="2"/>
        <v>46</v>
      </c>
      <c r="B49" s="324" t="s">
        <v>155</v>
      </c>
      <c r="C49" s="336">
        <v>1997</v>
      </c>
      <c r="D49" s="331"/>
      <c r="E49" s="313"/>
      <c r="F49" s="330"/>
      <c r="G49" s="142"/>
      <c r="H49" s="315"/>
      <c r="I49" s="163"/>
      <c r="J49" s="112">
        <v>45</v>
      </c>
      <c r="K49" s="337">
        <v>0</v>
      </c>
      <c r="L49" s="116">
        <v>43</v>
      </c>
      <c r="M49" s="322">
        <v>0</v>
      </c>
      <c r="N49" s="236">
        <f t="shared" si="0"/>
        <v>0</v>
      </c>
      <c r="O49" s="104">
        <f t="shared" si="4"/>
        <v>0</v>
      </c>
    </row>
    <row r="50" spans="1:15" ht="12.75">
      <c r="A50" s="160">
        <f t="shared" si="2"/>
        <v>47</v>
      </c>
      <c r="B50" s="324" t="s">
        <v>200</v>
      </c>
      <c r="C50" s="336">
        <v>1999</v>
      </c>
      <c r="D50" s="331"/>
      <c r="E50" s="313"/>
      <c r="F50" s="330"/>
      <c r="G50" s="142"/>
      <c r="H50" s="315"/>
      <c r="I50" s="163"/>
      <c r="J50" s="331"/>
      <c r="K50" s="348"/>
      <c r="L50" s="263">
        <v>44</v>
      </c>
      <c r="M50" s="350">
        <v>0</v>
      </c>
      <c r="N50" s="236">
        <f t="shared" si="0"/>
        <v>0</v>
      </c>
      <c r="O50" s="162">
        <f t="shared" si="4"/>
        <v>0</v>
      </c>
    </row>
    <row r="51" spans="1:15" ht="12.75">
      <c r="A51" s="5"/>
      <c r="B51" s="37"/>
      <c r="C51" s="71"/>
      <c r="D51" s="345"/>
      <c r="E51" s="345"/>
      <c r="F51" s="346"/>
      <c r="G51" s="233"/>
      <c r="H51" s="233"/>
      <c r="I51" s="346"/>
      <c r="J51" s="345"/>
      <c r="K51" s="347"/>
      <c r="L51" s="345"/>
      <c r="M51" s="235"/>
      <c r="N51" s="236"/>
      <c r="O51" s="21"/>
    </row>
    <row r="52" spans="2:14" ht="12.75">
      <c r="B52" s="105"/>
      <c r="C52" s="106"/>
      <c r="D52" s="310"/>
      <c r="E52" s="310"/>
      <c r="F52" s="107"/>
      <c r="G52" s="127"/>
      <c r="H52" s="127"/>
      <c r="I52" s="107"/>
      <c r="J52" s="310"/>
      <c r="K52" s="108"/>
      <c r="L52" s="310"/>
      <c r="M52" s="109"/>
      <c r="N52" s="110"/>
    </row>
    <row r="53" spans="2:14" ht="12.75">
      <c r="B53" s="105"/>
      <c r="C53" s="106"/>
      <c r="D53" s="310"/>
      <c r="E53" s="310"/>
      <c r="F53" s="107"/>
      <c r="G53" s="127"/>
      <c r="H53" s="127"/>
      <c r="I53" s="107"/>
      <c r="J53" s="310"/>
      <c r="K53" s="108"/>
      <c r="L53" s="310"/>
      <c r="M53" s="109"/>
      <c r="N53" s="110"/>
    </row>
    <row r="54" spans="2:14" ht="12.75">
      <c r="B54" s="105"/>
      <c r="C54" s="106"/>
      <c r="D54" s="310"/>
      <c r="E54" s="310"/>
      <c r="F54" s="107"/>
      <c r="G54" s="127"/>
      <c r="H54" s="127"/>
      <c r="I54" s="107"/>
      <c r="J54" s="310"/>
      <c r="K54" s="108"/>
      <c r="L54" s="310"/>
      <c r="M54" s="109"/>
      <c r="N54" s="110"/>
    </row>
    <row r="55" spans="2:14" ht="12.75">
      <c r="B55" s="105"/>
      <c r="C55" s="106"/>
      <c r="D55" s="310"/>
      <c r="E55" s="310"/>
      <c r="F55" s="107"/>
      <c r="G55" s="127"/>
      <c r="H55" s="127"/>
      <c r="I55" s="107"/>
      <c r="J55" s="310"/>
      <c r="K55" s="108"/>
      <c r="L55" s="310"/>
      <c r="M55" s="109"/>
      <c r="N55" s="110"/>
    </row>
    <row r="56" spans="2:14" ht="12.75">
      <c r="B56" s="105"/>
      <c r="C56" s="106"/>
      <c r="D56" s="310"/>
      <c r="E56" s="310"/>
      <c r="F56" s="107"/>
      <c r="G56" s="127"/>
      <c r="H56" s="127"/>
      <c r="I56" s="107"/>
      <c r="J56" s="310"/>
      <c r="K56" s="108"/>
      <c r="L56" s="310"/>
      <c r="M56" s="109"/>
      <c r="N56" s="110"/>
    </row>
    <row r="57" spans="2:14" ht="12.75">
      <c r="B57" s="105"/>
      <c r="C57" s="106"/>
      <c r="D57" s="310"/>
      <c r="E57" s="310"/>
      <c r="F57" s="107"/>
      <c r="G57" s="127"/>
      <c r="H57" s="127"/>
      <c r="I57" s="107"/>
      <c r="J57" s="310"/>
      <c r="K57" s="108"/>
      <c r="L57" s="310"/>
      <c r="M57" s="109"/>
      <c r="N57" s="110"/>
    </row>
    <row r="58" spans="2:14" ht="12.75">
      <c r="B58" s="105"/>
      <c r="C58" s="106"/>
      <c r="D58" s="310"/>
      <c r="E58" s="310"/>
      <c r="F58" s="107"/>
      <c r="G58" s="127"/>
      <c r="H58" s="127"/>
      <c r="I58" s="107"/>
      <c r="J58" s="310"/>
      <c r="K58" s="108"/>
      <c r="L58" s="310"/>
      <c r="M58" s="109"/>
      <c r="N58" s="110"/>
    </row>
    <row r="59" spans="2:14" ht="12.75">
      <c r="B59" s="105"/>
      <c r="C59" s="106"/>
      <c r="D59" s="310"/>
      <c r="E59" s="310"/>
      <c r="F59" s="107"/>
      <c r="G59" s="127"/>
      <c r="H59" s="127"/>
      <c r="I59" s="107"/>
      <c r="J59" s="310"/>
      <c r="K59" s="108"/>
      <c r="L59" s="310"/>
      <c r="M59" s="109"/>
      <c r="N59" s="110"/>
    </row>
    <row r="60" spans="2:14" ht="12.75">
      <c r="B60" s="105"/>
      <c r="C60" s="106"/>
      <c r="D60" s="310"/>
      <c r="E60" s="310"/>
      <c r="F60" s="107"/>
      <c r="G60" s="127"/>
      <c r="H60" s="127"/>
      <c r="I60" s="107"/>
      <c r="J60" s="310"/>
      <c r="K60" s="108"/>
      <c r="L60" s="310"/>
      <c r="M60" s="109"/>
      <c r="N60" s="110"/>
    </row>
    <row r="61" spans="2:14" ht="12.75">
      <c r="B61" s="105"/>
      <c r="C61" s="106"/>
      <c r="D61" s="310"/>
      <c r="E61" s="310"/>
      <c r="F61" s="107"/>
      <c r="G61" s="127"/>
      <c r="H61" s="127"/>
      <c r="I61" s="107"/>
      <c r="J61" s="310"/>
      <c r="K61" s="108"/>
      <c r="L61" s="310"/>
      <c r="M61" s="109"/>
      <c r="N61" s="110"/>
    </row>
    <row r="62" spans="2:14" ht="12.75">
      <c r="B62" s="105"/>
      <c r="C62" s="106"/>
      <c r="D62" s="310"/>
      <c r="E62" s="310"/>
      <c r="F62" s="107"/>
      <c r="G62" s="127"/>
      <c r="H62" s="127"/>
      <c r="I62" s="107"/>
      <c r="J62" s="310"/>
      <c r="K62" s="108"/>
      <c r="L62" s="310"/>
      <c r="M62" s="109"/>
      <c r="N62" s="110"/>
    </row>
    <row r="63" spans="2:14" ht="12.75">
      <c r="B63" s="105"/>
      <c r="C63" s="106"/>
      <c r="D63" s="310"/>
      <c r="E63" s="310"/>
      <c r="F63" s="107"/>
      <c r="G63" s="127"/>
      <c r="H63" s="127"/>
      <c r="I63" s="107"/>
      <c r="J63" s="310"/>
      <c r="K63" s="108"/>
      <c r="L63" s="310"/>
      <c r="M63" s="109"/>
      <c r="N63" s="110"/>
    </row>
    <row r="64" spans="2:14" ht="12.75">
      <c r="B64" s="105"/>
      <c r="C64" s="106"/>
      <c r="D64" s="310"/>
      <c r="E64" s="310"/>
      <c r="F64" s="107"/>
      <c r="G64" s="127"/>
      <c r="H64" s="127"/>
      <c r="I64" s="107"/>
      <c r="J64" s="310"/>
      <c r="K64" s="108"/>
      <c r="L64" s="310"/>
      <c r="M64" s="109"/>
      <c r="N64" s="110"/>
    </row>
    <row r="65" spans="2:14" ht="12.75">
      <c r="B65" s="105"/>
      <c r="C65" s="106"/>
      <c r="D65" s="310"/>
      <c r="E65" s="310"/>
      <c r="F65" s="107"/>
      <c r="G65" s="127"/>
      <c r="H65" s="127"/>
      <c r="I65" s="107"/>
      <c r="J65" s="310"/>
      <c r="K65" s="108"/>
      <c r="L65" s="310"/>
      <c r="M65" s="109"/>
      <c r="N65" s="110"/>
    </row>
    <row r="66" spans="2:14" ht="12.75">
      <c r="B66" s="105"/>
      <c r="C66" s="106"/>
      <c r="D66" s="310"/>
      <c r="E66" s="310"/>
      <c r="F66" s="107"/>
      <c r="G66" s="127"/>
      <c r="H66" s="127"/>
      <c r="I66" s="107"/>
      <c r="J66" s="310"/>
      <c r="K66" s="108"/>
      <c r="L66" s="310"/>
      <c r="M66" s="109"/>
      <c r="N66" s="110"/>
    </row>
    <row r="67" spans="2:14" ht="12.75">
      <c r="B67" s="31"/>
      <c r="C67" s="102"/>
      <c r="D67" s="102"/>
      <c r="E67" s="102"/>
      <c r="F67" s="31"/>
      <c r="G67" s="102"/>
      <c r="H67" s="102"/>
      <c r="I67" s="31"/>
      <c r="J67" s="102"/>
      <c r="K67" s="31"/>
      <c r="L67" s="102"/>
      <c r="M67" s="31"/>
      <c r="N67" s="102"/>
    </row>
    <row r="68" spans="2:14" ht="12.75">
      <c r="B68" s="31"/>
      <c r="C68" s="102"/>
      <c r="D68" s="102"/>
      <c r="E68" s="102"/>
      <c r="F68" s="31"/>
      <c r="G68" s="102"/>
      <c r="H68" s="102"/>
      <c r="I68" s="31"/>
      <c r="J68" s="102"/>
      <c r="K68" s="31"/>
      <c r="L68" s="102"/>
      <c r="M68" s="31"/>
      <c r="N68" s="102"/>
    </row>
  </sheetData>
  <sheetProtection/>
  <mergeCells count="5">
    <mergeCell ref="A1:N1"/>
    <mergeCell ref="D2:F2"/>
    <mergeCell ref="G2:I2"/>
    <mergeCell ref="J2:K2"/>
    <mergeCell ref="L2:M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="130" zoomScaleNormal="130" zoomScalePageLayoutView="0" workbookViewId="0" topLeftCell="A1">
      <selection activeCell="R24" sqref="R24"/>
    </sheetView>
  </sheetViews>
  <sheetFormatPr defaultColWidth="9.00390625" defaultRowHeight="12.75"/>
  <cols>
    <col min="1" max="1" width="6.25390625" style="35" customWidth="1"/>
    <col min="2" max="2" width="21.875" style="35" customWidth="1"/>
    <col min="3" max="3" width="6.875" style="72" customWidth="1"/>
    <col min="4" max="5" width="6.75390625" style="35" customWidth="1"/>
    <col min="6" max="6" width="8.00390625" style="36" customWidth="1"/>
    <col min="7" max="8" width="6.75390625" style="35" customWidth="1"/>
    <col min="9" max="9" width="7.875" style="36" customWidth="1"/>
    <col min="10" max="10" width="6.75390625" style="35" customWidth="1"/>
    <col min="11" max="11" width="8.125" style="36" customWidth="1"/>
    <col min="12" max="12" width="6.75390625" style="36" customWidth="1"/>
    <col min="13" max="13" width="7.875" style="36" customWidth="1"/>
    <col min="14" max="14" width="10.75390625" style="35" customWidth="1"/>
    <col min="15" max="16384" width="9.125" style="35" customWidth="1"/>
  </cols>
  <sheetData>
    <row r="1" spans="1:14" ht="21.75" customHeight="1" thickBot="1">
      <c r="A1" s="387" t="s">
        <v>197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</row>
    <row r="2" spans="1:14" ht="39" customHeight="1" thickBot="1">
      <c r="A2" s="34"/>
      <c r="B2" s="37"/>
      <c r="C2" s="71"/>
      <c r="D2" s="379" t="s">
        <v>41</v>
      </c>
      <c r="E2" s="380"/>
      <c r="F2" s="380"/>
      <c r="G2" s="379" t="s">
        <v>42</v>
      </c>
      <c r="H2" s="380"/>
      <c r="I2" s="388"/>
      <c r="J2" s="383" t="s">
        <v>126</v>
      </c>
      <c r="K2" s="384"/>
      <c r="L2" s="385" t="s">
        <v>122</v>
      </c>
      <c r="M2" s="386"/>
      <c r="N2" s="105"/>
    </row>
    <row r="3" spans="1:15" ht="39" thickBot="1">
      <c r="A3" s="52" t="s">
        <v>15</v>
      </c>
      <c r="B3" s="84" t="s">
        <v>18</v>
      </c>
      <c r="C3" s="83" t="s">
        <v>124</v>
      </c>
      <c r="D3" s="15" t="s">
        <v>118</v>
      </c>
      <c r="E3" s="15" t="s">
        <v>121</v>
      </c>
      <c r="F3" s="103" t="s">
        <v>20</v>
      </c>
      <c r="G3" s="14" t="s">
        <v>118</v>
      </c>
      <c r="H3" s="15" t="s">
        <v>121</v>
      </c>
      <c r="I3" s="27" t="s">
        <v>20</v>
      </c>
      <c r="J3" s="15" t="s">
        <v>19</v>
      </c>
      <c r="K3" s="103" t="s">
        <v>20</v>
      </c>
      <c r="L3" s="155" t="s">
        <v>19</v>
      </c>
      <c r="M3" s="27" t="s">
        <v>20</v>
      </c>
      <c r="N3" s="222" t="s">
        <v>0</v>
      </c>
      <c r="O3" s="148" t="s">
        <v>199</v>
      </c>
    </row>
    <row r="4" spans="1:15" ht="12.75">
      <c r="A4" s="8">
        <f>1</f>
        <v>1</v>
      </c>
      <c r="B4" s="50" t="s">
        <v>85</v>
      </c>
      <c r="C4" s="283">
        <v>1984</v>
      </c>
      <c r="D4" s="42">
        <v>1</v>
      </c>
      <c r="E4" s="42">
        <v>1</v>
      </c>
      <c r="F4" s="287">
        <v>60</v>
      </c>
      <c r="G4" s="43">
        <v>5</v>
      </c>
      <c r="H4" s="44">
        <v>1</v>
      </c>
      <c r="I4" s="56">
        <v>60</v>
      </c>
      <c r="J4" s="196">
        <v>3</v>
      </c>
      <c r="K4" s="199">
        <v>50</v>
      </c>
      <c r="L4" s="156">
        <v>1</v>
      </c>
      <c r="M4" s="296">
        <v>60</v>
      </c>
      <c r="N4" s="212">
        <f aca="true" t="shared" si="0" ref="N4:N45">SUM(F4,I4,K4,M4)</f>
        <v>230</v>
      </c>
      <c r="O4" s="154">
        <f aca="true" t="shared" si="1" ref="O4:O15">N4-MIN(F4,I4,K4,M4)</f>
        <v>180</v>
      </c>
    </row>
    <row r="5" spans="1:15" ht="12.75">
      <c r="A5" s="4">
        <f aca="true" t="shared" si="2" ref="A5:A45">A4+1</f>
        <v>2</v>
      </c>
      <c r="B5" s="23" t="s">
        <v>84</v>
      </c>
      <c r="C5" s="284">
        <v>1982</v>
      </c>
      <c r="D5" s="32">
        <v>3</v>
      </c>
      <c r="E5" s="32">
        <v>2</v>
      </c>
      <c r="F5" s="288">
        <v>55</v>
      </c>
      <c r="G5" s="38">
        <v>6</v>
      </c>
      <c r="H5" s="46">
        <v>2</v>
      </c>
      <c r="I5" s="57">
        <v>55</v>
      </c>
      <c r="J5" s="30">
        <v>2</v>
      </c>
      <c r="K5" s="200">
        <v>55</v>
      </c>
      <c r="L5" s="157">
        <v>2</v>
      </c>
      <c r="M5" s="297">
        <v>55</v>
      </c>
      <c r="N5" s="212">
        <f t="shared" si="0"/>
        <v>220</v>
      </c>
      <c r="O5" s="104">
        <f t="shared" si="1"/>
        <v>165</v>
      </c>
    </row>
    <row r="6" spans="1:15" ht="12.75">
      <c r="A6" s="4">
        <f t="shared" si="2"/>
        <v>3</v>
      </c>
      <c r="B6" s="23" t="s">
        <v>86</v>
      </c>
      <c r="C6" s="284">
        <v>1985</v>
      </c>
      <c r="D6" s="30">
        <v>6</v>
      </c>
      <c r="E6" s="30">
        <v>3</v>
      </c>
      <c r="F6" s="288">
        <v>50</v>
      </c>
      <c r="G6" s="4">
        <v>7</v>
      </c>
      <c r="H6" s="47">
        <v>3</v>
      </c>
      <c r="I6" s="57">
        <v>50</v>
      </c>
      <c r="J6" s="30">
        <v>1</v>
      </c>
      <c r="K6" s="200">
        <v>60</v>
      </c>
      <c r="L6" s="157">
        <v>5</v>
      </c>
      <c r="M6" s="297">
        <v>44</v>
      </c>
      <c r="N6" s="212">
        <f t="shared" si="0"/>
        <v>204</v>
      </c>
      <c r="O6" s="104">
        <f t="shared" si="1"/>
        <v>160</v>
      </c>
    </row>
    <row r="7" spans="1:15" ht="12.75">
      <c r="A7" s="4">
        <f t="shared" si="2"/>
        <v>4</v>
      </c>
      <c r="B7" s="23" t="s">
        <v>82</v>
      </c>
      <c r="C7" s="284">
        <v>1991</v>
      </c>
      <c r="D7" s="32">
        <v>11</v>
      </c>
      <c r="E7" s="32">
        <v>4</v>
      </c>
      <c r="F7" s="288">
        <v>46</v>
      </c>
      <c r="G7" s="38">
        <v>9</v>
      </c>
      <c r="H7" s="46">
        <v>4</v>
      </c>
      <c r="I7" s="57">
        <v>46</v>
      </c>
      <c r="J7" s="30">
        <v>4</v>
      </c>
      <c r="K7" s="200">
        <v>46</v>
      </c>
      <c r="L7" s="157">
        <v>3</v>
      </c>
      <c r="M7" s="297">
        <v>50</v>
      </c>
      <c r="N7" s="212">
        <f t="shared" si="0"/>
        <v>188</v>
      </c>
      <c r="O7" s="104">
        <f t="shared" si="1"/>
        <v>142</v>
      </c>
    </row>
    <row r="8" spans="1:15" ht="12.75">
      <c r="A8" s="4">
        <f t="shared" si="2"/>
        <v>5</v>
      </c>
      <c r="B8" s="23" t="s">
        <v>119</v>
      </c>
      <c r="C8" s="284">
        <v>1995</v>
      </c>
      <c r="D8" s="32">
        <v>23</v>
      </c>
      <c r="E8" s="32">
        <v>6</v>
      </c>
      <c r="F8" s="288">
        <v>42</v>
      </c>
      <c r="G8" s="38">
        <v>21</v>
      </c>
      <c r="H8" s="46">
        <v>6</v>
      </c>
      <c r="I8" s="57">
        <v>42</v>
      </c>
      <c r="J8" s="30">
        <v>6</v>
      </c>
      <c r="K8" s="200">
        <v>42</v>
      </c>
      <c r="L8" s="157">
        <v>9</v>
      </c>
      <c r="M8" s="297">
        <v>36</v>
      </c>
      <c r="N8" s="212">
        <f t="shared" si="0"/>
        <v>162</v>
      </c>
      <c r="O8" s="104">
        <f t="shared" si="1"/>
        <v>126</v>
      </c>
    </row>
    <row r="9" spans="1:15" ht="12.75">
      <c r="A9" s="4">
        <f t="shared" si="2"/>
        <v>6</v>
      </c>
      <c r="B9" s="23" t="s">
        <v>78</v>
      </c>
      <c r="C9" s="284">
        <v>1995</v>
      </c>
      <c r="D9" s="32">
        <v>26</v>
      </c>
      <c r="E9" s="32">
        <v>7</v>
      </c>
      <c r="F9" s="252">
        <v>40</v>
      </c>
      <c r="G9" s="38">
        <v>29</v>
      </c>
      <c r="H9" s="46">
        <v>8</v>
      </c>
      <c r="I9" s="57">
        <v>38</v>
      </c>
      <c r="J9" s="30">
        <v>18</v>
      </c>
      <c r="K9" s="200">
        <v>25</v>
      </c>
      <c r="L9" s="157">
        <v>6</v>
      </c>
      <c r="M9" s="297">
        <v>42</v>
      </c>
      <c r="N9" s="212">
        <f t="shared" si="0"/>
        <v>145</v>
      </c>
      <c r="O9" s="104">
        <f t="shared" si="1"/>
        <v>120</v>
      </c>
    </row>
    <row r="10" spans="1:15" ht="12.75">
      <c r="A10" s="4">
        <f t="shared" si="2"/>
        <v>7</v>
      </c>
      <c r="B10" s="23" t="s">
        <v>80</v>
      </c>
      <c r="C10" s="284">
        <v>1995</v>
      </c>
      <c r="D10" s="32">
        <v>36</v>
      </c>
      <c r="E10" s="32">
        <v>10</v>
      </c>
      <c r="F10" s="288">
        <v>34</v>
      </c>
      <c r="G10" s="38">
        <v>16</v>
      </c>
      <c r="H10" s="46">
        <v>5</v>
      </c>
      <c r="I10" s="57">
        <v>44</v>
      </c>
      <c r="J10" s="30">
        <v>10</v>
      </c>
      <c r="K10" s="200">
        <v>34</v>
      </c>
      <c r="L10" s="157">
        <v>7</v>
      </c>
      <c r="M10" s="297">
        <v>40</v>
      </c>
      <c r="N10" s="212">
        <f t="shared" si="0"/>
        <v>152</v>
      </c>
      <c r="O10" s="104">
        <f t="shared" si="1"/>
        <v>118</v>
      </c>
    </row>
    <row r="11" spans="1:15" ht="12.75">
      <c r="A11" s="4">
        <f t="shared" si="2"/>
        <v>8</v>
      </c>
      <c r="B11" s="23" t="s">
        <v>81</v>
      </c>
      <c r="C11" s="284">
        <v>1990</v>
      </c>
      <c r="D11" s="32">
        <v>20</v>
      </c>
      <c r="E11" s="32">
        <v>5</v>
      </c>
      <c r="F11" s="288">
        <v>44</v>
      </c>
      <c r="G11" s="38">
        <v>31</v>
      </c>
      <c r="H11" s="46">
        <v>10</v>
      </c>
      <c r="I11" s="57">
        <v>34</v>
      </c>
      <c r="J11" s="30">
        <v>7</v>
      </c>
      <c r="K11" s="200">
        <v>40</v>
      </c>
      <c r="L11" s="157">
        <v>12</v>
      </c>
      <c r="M11" s="297">
        <v>31</v>
      </c>
      <c r="N11" s="212">
        <f t="shared" si="0"/>
        <v>149</v>
      </c>
      <c r="O11" s="104">
        <f t="shared" si="1"/>
        <v>118</v>
      </c>
    </row>
    <row r="12" spans="1:15" ht="12.75">
      <c r="A12" s="4">
        <f t="shared" si="2"/>
        <v>9</v>
      </c>
      <c r="B12" s="23" t="s">
        <v>74</v>
      </c>
      <c r="C12" s="284">
        <v>1995</v>
      </c>
      <c r="D12" s="32">
        <v>39</v>
      </c>
      <c r="E12" s="32">
        <v>11</v>
      </c>
      <c r="F12" s="211">
        <v>32</v>
      </c>
      <c r="G12" s="38">
        <v>27</v>
      </c>
      <c r="H12" s="46">
        <v>7</v>
      </c>
      <c r="I12" s="58">
        <v>40</v>
      </c>
      <c r="J12" s="30">
        <v>9</v>
      </c>
      <c r="K12" s="200">
        <v>36</v>
      </c>
      <c r="L12" s="157">
        <v>17</v>
      </c>
      <c r="M12" s="297">
        <v>26</v>
      </c>
      <c r="N12" s="212">
        <f t="shared" si="0"/>
        <v>134</v>
      </c>
      <c r="O12" s="104">
        <f t="shared" si="1"/>
        <v>108</v>
      </c>
    </row>
    <row r="13" spans="1:15" ht="12.75">
      <c r="A13" s="4">
        <f t="shared" si="2"/>
        <v>10</v>
      </c>
      <c r="B13" s="88" t="s">
        <v>36</v>
      </c>
      <c r="C13" s="285">
        <v>1989</v>
      </c>
      <c r="D13" s="92">
        <v>34</v>
      </c>
      <c r="E13" s="92">
        <v>9</v>
      </c>
      <c r="F13" s="289">
        <v>36</v>
      </c>
      <c r="G13" s="91">
        <v>48</v>
      </c>
      <c r="H13" s="94">
        <v>18</v>
      </c>
      <c r="I13" s="93">
        <v>25</v>
      </c>
      <c r="J13" s="291">
        <v>11</v>
      </c>
      <c r="K13" s="289">
        <v>32</v>
      </c>
      <c r="L13" s="159">
        <v>10</v>
      </c>
      <c r="M13" s="93">
        <v>34</v>
      </c>
      <c r="N13" s="213">
        <f t="shared" si="0"/>
        <v>127</v>
      </c>
      <c r="O13" s="90">
        <f t="shared" si="1"/>
        <v>102</v>
      </c>
    </row>
    <row r="14" spans="1:15" ht="12.75">
      <c r="A14" s="4">
        <f t="shared" si="2"/>
        <v>11</v>
      </c>
      <c r="B14" s="23" t="s">
        <v>2</v>
      </c>
      <c r="C14" s="284">
        <v>1992</v>
      </c>
      <c r="D14" s="30">
        <v>41</v>
      </c>
      <c r="E14" s="30">
        <v>12</v>
      </c>
      <c r="F14" s="288">
        <v>31</v>
      </c>
      <c r="G14" s="38">
        <v>30</v>
      </c>
      <c r="H14" s="46">
        <v>9</v>
      </c>
      <c r="I14" s="57">
        <v>36</v>
      </c>
      <c r="J14" s="30">
        <v>12</v>
      </c>
      <c r="K14" s="293">
        <v>31</v>
      </c>
      <c r="L14" s="157">
        <v>13</v>
      </c>
      <c r="M14" s="297">
        <v>30</v>
      </c>
      <c r="N14" s="212">
        <f t="shared" si="0"/>
        <v>128</v>
      </c>
      <c r="O14" s="104">
        <f t="shared" si="1"/>
        <v>98</v>
      </c>
    </row>
    <row r="15" spans="1:15" ht="12.75">
      <c r="A15" s="4">
        <f t="shared" si="2"/>
        <v>12</v>
      </c>
      <c r="B15" s="23" t="s">
        <v>75</v>
      </c>
      <c r="C15" s="284">
        <v>1996</v>
      </c>
      <c r="D15" s="30">
        <v>31</v>
      </c>
      <c r="E15" s="30">
        <v>8</v>
      </c>
      <c r="F15" s="288">
        <v>38</v>
      </c>
      <c r="G15" s="38">
        <v>42</v>
      </c>
      <c r="H15" s="46">
        <v>14</v>
      </c>
      <c r="I15" s="57">
        <v>29</v>
      </c>
      <c r="J15" s="30">
        <v>14</v>
      </c>
      <c r="K15" s="200">
        <v>29</v>
      </c>
      <c r="L15" s="157">
        <v>16</v>
      </c>
      <c r="M15" s="297">
        <v>27</v>
      </c>
      <c r="N15" s="212">
        <f t="shared" si="0"/>
        <v>123</v>
      </c>
      <c r="O15" s="12">
        <f t="shared" si="1"/>
        <v>96</v>
      </c>
    </row>
    <row r="16" spans="1:15" ht="12.75">
      <c r="A16" s="4">
        <f t="shared" si="2"/>
        <v>13</v>
      </c>
      <c r="B16" s="23" t="s">
        <v>127</v>
      </c>
      <c r="C16" s="284">
        <v>1992</v>
      </c>
      <c r="D16" s="143"/>
      <c r="E16" s="143"/>
      <c r="F16" s="290"/>
      <c r="G16" s="131"/>
      <c r="H16" s="144"/>
      <c r="I16" s="133"/>
      <c r="J16" s="292">
        <v>5</v>
      </c>
      <c r="K16" s="200">
        <v>44</v>
      </c>
      <c r="L16" s="158">
        <v>4</v>
      </c>
      <c r="M16" s="297">
        <v>46</v>
      </c>
      <c r="N16" s="212">
        <f t="shared" si="0"/>
        <v>90</v>
      </c>
      <c r="O16" s="12">
        <f>N16</f>
        <v>90</v>
      </c>
    </row>
    <row r="17" spans="1:15" ht="12.75">
      <c r="A17" s="4">
        <f t="shared" si="2"/>
        <v>14</v>
      </c>
      <c r="B17" s="23" t="s">
        <v>83</v>
      </c>
      <c r="C17" s="284">
        <v>1992</v>
      </c>
      <c r="D17" s="32">
        <v>46</v>
      </c>
      <c r="E17" s="32">
        <v>14</v>
      </c>
      <c r="F17" s="288">
        <v>29</v>
      </c>
      <c r="G17" s="38">
        <v>39</v>
      </c>
      <c r="H17" s="46">
        <v>11</v>
      </c>
      <c r="I17" s="55">
        <v>32</v>
      </c>
      <c r="J17" s="30">
        <v>15</v>
      </c>
      <c r="K17" s="200">
        <v>28</v>
      </c>
      <c r="L17" s="157">
        <v>14</v>
      </c>
      <c r="M17" s="297">
        <v>29</v>
      </c>
      <c r="N17" s="212">
        <f t="shared" si="0"/>
        <v>118</v>
      </c>
      <c r="O17" s="12">
        <f>N17-MIN(F17,I17,K17,M17)</f>
        <v>90</v>
      </c>
    </row>
    <row r="18" spans="1:15" ht="12.75">
      <c r="A18" s="4">
        <f t="shared" si="2"/>
        <v>15</v>
      </c>
      <c r="B18" s="23" t="s">
        <v>73</v>
      </c>
      <c r="C18" s="284">
        <v>1993</v>
      </c>
      <c r="D18" s="30">
        <v>48</v>
      </c>
      <c r="E18" s="30">
        <v>16</v>
      </c>
      <c r="F18" s="288">
        <v>27</v>
      </c>
      <c r="G18" s="38">
        <v>40</v>
      </c>
      <c r="H18" s="46">
        <v>12</v>
      </c>
      <c r="I18" s="57">
        <v>31</v>
      </c>
      <c r="J18" s="30">
        <v>13</v>
      </c>
      <c r="K18" s="200">
        <v>30</v>
      </c>
      <c r="L18" s="157">
        <v>15</v>
      </c>
      <c r="M18" s="297">
        <v>28</v>
      </c>
      <c r="N18" s="212">
        <f t="shared" si="0"/>
        <v>116</v>
      </c>
      <c r="O18" s="12">
        <f>N18-MIN(F18,I18,K18,M18)</f>
        <v>89</v>
      </c>
    </row>
    <row r="19" spans="1:15" ht="12.75">
      <c r="A19" s="4">
        <f t="shared" si="2"/>
        <v>16</v>
      </c>
      <c r="B19" s="23" t="s">
        <v>76</v>
      </c>
      <c r="C19" s="284">
        <v>1996</v>
      </c>
      <c r="D19" s="32">
        <v>47</v>
      </c>
      <c r="E19" s="32">
        <v>15</v>
      </c>
      <c r="F19" s="288">
        <v>28</v>
      </c>
      <c r="G19" s="38">
        <v>44</v>
      </c>
      <c r="H19" s="46">
        <v>16</v>
      </c>
      <c r="I19" s="57">
        <v>27</v>
      </c>
      <c r="J19" s="30">
        <v>19</v>
      </c>
      <c r="K19" s="200">
        <v>24</v>
      </c>
      <c r="L19" s="157">
        <v>18</v>
      </c>
      <c r="M19" s="297">
        <v>25</v>
      </c>
      <c r="N19" s="212">
        <f t="shared" si="0"/>
        <v>104</v>
      </c>
      <c r="O19" s="12">
        <f>N19-MIN(F19,I19,K19,M19)</f>
        <v>80</v>
      </c>
    </row>
    <row r="20" spans="1:15" ht="15.75" customHeight="1">
      <c r="A20" s="4">
        <f t="shared" si="2"/>
        <v>17</v>
      </c>
      <c r="B20" s="23" t="s">
        <v>128</v>
      </c>
      <c r="C20" s="284">
        <v>1985</v>
      </c>
      <c r="D20" s="143"/>
      <c r="E20" s="143"/>
      <c r="F20" s="290"/>
      <c r="G20" s="131"/>
      <c r="H20" s="144"/>
      <c r="I20" s="133"/>
      <c r="J20" s="292">
        <v>8</v>
      </c>
      <c r="K20" s="200">
        <v>38</v>
      </c>
      <c r="L20" s="158">
        <v>8</v>
      </c>
      <c r="M20" s="297">
        <v>38</v>
      </c>
      <c r="N20" s="212">
        <f t="shared" si="0"/>
        <v>76</v>
      </c>
      <c r="O20" s="12">
        <f>N20</f>
        <v>76</v>
      </c>
    </row>
    <row r="21" spans="1:15" ht="15.75" customHeight="1">
      <c r="A21" s="4">
        <f t="shared" si="2"/>
        <v>18</v>
      </c>
      <c r="B21" s="23" t="s">
        <v>71</v>
      </c>
      <c r="C21" s="284">
        <v>1997</v>
      </c>
      <c r="D21" s="30">
        <v>54</v>
      </c>
      <c r="E21" s="30">
        <v>20</v>
      </c>
      <c r="F21" s="288">
        <v>23</v>
      </c>
      <c r="G21" s="38">
        <v>49</v>
      </c>
      <c r="H21" s="46">
        <v>19</v>
      </c>
      <c r="I21" s="57">
        <v>24</v>
      </c>
      <c r="J21" s="30">
        <v>16</v>
      </c>
      <c r="K21" s="200">
        <v>27</v>
      </c>
      <c r="L21" s="157">
        <v>28</v>
      </c>
      <c r="M21" s="297">
        <v>9</v>
      </c>
      <c r="N21" s="212">
        <f t="shared" si="0"/>
        <v>83</v>
      </c>
      <c r="O21" s="12">
        <f>N21-MIN(F21,I21,K21,M21)</f>
        <v>74</v>
      </c>
    </row>
    <row r="22" spans="1:15" ht="12.75">
      <c r="A22" s="4">
        <f t="shared" si="2"/>
        <v>19</v>
      </c>
      <c r="B22" s="23" t="s">
        <v>77</v>
      </c>
      <c r="C22" s="284">
        <v>1996</v>
      </c>
      <c r="D22" s="32">
        <v>58</v>
      </c>
      <c r="E22" s="32">
        <v>23</v>
      </c>
      <c r="F22" s="288">
        <v>19</v>
      </c>
      <c r="G22" s="38">
        <v>41</v>
      </c>
      <c r="H22" s="46">
        <v>13</v>
      </c>
      <c r="I22" s="57">
        <v>30</v>
      </c>
      <c r="J22" s="30">
        <v>31</v>
      </c>
      <c r="K22" s="200">
        <v>2</v>
      </c>
      <c r="L22" s="157">
        <v>19</v>
      </c>
      <c r="M22" s="297">
        <v>24</v>
      </c>
      <c r="N22" s="212">
        <f t="shared" si="0"/>
        <v>75</v>
      </c>
      <c r="O22" s="12">
        <f>N22-MIN(F22,I22,K22,M22)</f>
        <v>73</v>
      </c>
    </row>
    <row r="23" spans="1:15" ht="12.75">
      <c r="A23" s="4">
        <f t="shared" si="2"/>
        <v>20</v>
      </c>
      <c r="B23" s="23" t="s">
        <v>72</v>
      </c>
      <c r="C23" s="284">
        <v>1998</v>
      </c>
      <c r="D23" s="187">
        <v>51</v>
      </c>
      <c r="E23" s="187">
        <v>18</v>
      </c>
      <c r="F23" s="288">
        <v>25</v>
      </c>
      <c r="G23" s="188">
        <v>46</v>
      </c>
      <c r="H23" s="189">
        <v>17</v>
      </c>
      <c r="I23" s="57">
        <v>26</v>
      </c>
      <c r="J23" s="187">
        <v>25</v>
      </c>
      <c r="K23" s="293">
        <v>15</v>
      </c>
      <c r="L23" s="192">
        <v>22</v>
      </c>
      <c r="M23" s="201">
        <v>21</v>
      </c>
      <c r="N23" s="212">
        <f t="shared" si="0"/>
        <v>87</v>
      </c>
      <c r="O23" s="12">
        <f>N23-MIN(F23,I23,K23,M23)</f>
        <v>72</v>
      </c>
    </row>
    <row r="24" spans="1:15" ht="12.75">
      <c r="A24" s="4">
        <f t="shared" si="2"/>
        <v>21</v>
      </c>
      <c r="B24" s="68" t="s">
        <v>79</v>
      </c>
      <c r="C24" s="286">
        <v>1994</v>
      </c>
      <c r="D24" s="74">
        <v>49</v>
      </c>
      <c r="E24" s="74">
        <v>17</v>
      </c>
      <c r="F24" s="165">
        <v>26</v>
      </c>
      <c r="G24" s="73">
        <v>53</v>
      </c>
      <c r="H24" s="75">
        <v>21</v>
      </c>
      <c r="I24" s="54">
        <v>22</v>
      </c>
      <c r="J24" s="99">
        <v>21</v>
      </c>
      <c r="K24" s="193">
        <v>22</v>
      </c>
      <c r="L24" s="191">
        <v>20</v>
      </c>
      <c r="M24" s="298">
        <v>23</v>
      </c>
      <c r="N24" s="214">
        <f t="shared" si="0"/>
        <v>93</v>
      </c>
      <c r="O24" s="145">
        <f>N24-MIN(F24,I24,K24,M24)</f>
        <v>71</v>
      </c>
    </row>
    <row r="25" spans="1:15" ht="12.75">
      <c r="A25" s="4">
        <f t="shared" si="2"/>
        <v>22</v>
      </c>
      <c r="B25" s="23" t="s">
        <v>205</v>
      </c>
      <c r="C25" s="284">
        <v>2000</v>
      </c>
      <c r="D25" s="30">
        <v>52</v>
      </c>
      <c r="E25" s="30">
        <v>19</v>
      </c>
      <c r="F25" s="288">
        <v>24</v>
      </c>
      <c r="G25" s="4">
        <v>56</v>
      </c>
      <c r="H25" s="47">
        <v>22</v>
      </c>
      <c r="I25" s="57">
        <v>21</v>
      </c>
      <c r="J25" s="30">
        <v>28</v>
      </c>
      <c r="K25" s="200">
        <v>9</v>
      </c>
      <c r="L25" s="157">
        <v>24</v>
      </c>
      <c r="M25" s="297">
        <v>17</v>
      </c>
      <c r="N25" s="212">
        <f t="shared" si="0"/>
        <v>71</v>
      </c>
      <c r="O25" s="12">
        <f>N25-MIN(F25,I25,K25,M25)</f>
        <v>62</v>
      </c>
    </row>
    <row r="26" spans="1:15" ht="12.75">
      <c r="A26" s="4">
        <f t="shared" si="2"/>
        <v>23</v>
      </c>
      <c r="B26" s="23" t="s">
        <v>39</v>
      </c>
      <c r="C26" s="284">
        <v>1993</v>
      </c>
      <c r="D26" s="32">
        <v>44</v>
      </c>
      <c r="E26" s="117">
        <v>13</v>
      </c>
      <c r="F26" s="288">
        <v>30</v>
      </c>
      <c r="G26" s="38">
        <v>43</v>
      </c>
      <c r="H26" s="117">
        <v>15</v>
      </c>
      <c r="I26" s="57">
        <v>28</v>
      </c>
      <c r="J26" s="141"/>
      <c r="K26" s="299"/>
      <c r="L26" s="190"/>
      <c r="M26" s="299"/>
      <c r="N26" s="294">
        <f t="shared" si="0"/>
        <v>58</v>
      </c>
      <c r="O26" s="104">
        <f>N26</f>
        <v>58</v>
      </c>
    </row>
    <row r="27" spans="1:15" ht="12.75">
      <c r="A27" s="4">
        <f t="shared" si="2"/>
        <v>24</v>
      </c>
      <c r="B27" s="23" t="s">
        <v>70</v>
      </c>
      <c r="C27" s="284">
        <v>1998</v>
      </c>
      <c r="D27" s="30">
        <v>55</v>
      </c>
      <c r="E27" s="1">
        <v>21</v>
      </c>
      <c r="F27" s="211">
        <v>22</v>
      </c>
      <c r="G27" s="4">
        <v>59</v>
      </c>
      <c r="H27" s="1">
        <v>23</v>
      </c>
      <c r="I27" s="57">
        <v>19</v>
      </c>
      <c r="J27" s="30">
        <v>24</v>
      </c>
      <c r="K27" s="200">
        <v>17</v>
      </c>
      <c r="L27" s="157">
        <v>34</v>
      </c>
      <c r="M27" s="297">
        <v>2</v>
      </c>
      <c r="N27" s="294">
        <f t="shared" si="0"/>
        <v>60</v>
      </c>
      <c r="O27" s="12">
        <f>N27-MIN(F27,I27,K27,M27)</f>
        <v>58</v>
      </c>
    </row>
    <row r="28" spans="1:15" ht="12.75">
      <c r="A28" s="4">
        <f t="shared" si="2"/>
        <v>25</v>
      </c>
      <c r="B28" s="23" t="s">
        <v>130</v>
      </c>
      <c r="C28" s="284">
        <v>1974</v>
      </c>
      <c r="D28" s="143"/>
      <c r="E28" s="132"/>
      <c r="F28" s="290"/>
      <c r="G28" s="131"/>
      <c r="H28" s="132"/>
      <c r="I28" s="133"/>
      <c r="J28" s="292">
        <v>20</v>
      </c>
      <c r="K28" s="297">
        <v>23</v>
      </c>
      <c r="L28" s="158">
        <v>21</v>
      </c>
      <c r="M28" s="297">
        <v>22</v>
      </c>
      <c r="N28" s="294">
        <f t="shared" si="0"/>
        <v>45</v>
      </c>
      <c r="O28" s="104">
        <f aca="true" t="shared" si="3" ref="O28:O45">N28</f>
        <v>45</v>
      </c>
    </row>
    <row r="29" spans="1:15" ht="12.75">
      <c r="A29" s="4">
        <f t="shared" si="2"/>
        <v>26</v>
      </c>
      <c r="B29" s="23" t="s">
        <v>69</v>
      </c>
      <c r="C29" s="284">
        <v>1997</v>
      </c>
      <c r="D29" s="30">
        <v>56</v>
      </c>
      <c r="E29" s="1">
        <v>22</v>
      </c>
      <c r="F29" s="288">
        <v>21</v>
      </c>
      <c r="G29" s="4">
        <v>50</v>
      </c>
      <c r="H29" s="1">
        <v>20</v>
      </c>
      <c r="I29" s="57">
        <v>23</v>
      </c>
      <c r="J29" s="141"/>
      <c r="K29" s="351"/>
      <c r="L29" s="190"/>
      <c r="M29" s="352"/>
      <c r="N29" s="294">
        <f t="shared" si="0"/>
        <v>44</v>
      </c>
      <c r="O29" s="104">
        <f t="shared" si="3"/>
        <v>44</v>
      </c>
    </row>
    <row r="30" spans="1:15" ht="12.75">
      <c r="A30" s="4">
        <f t="shared" si="2"/>
        <v>27</v>
      </c>
      <c r="B30" s="23" t="s">
        <v>129</v>
      </c>
      <c r="C30" s="284">
        <v>1999</v>
      </c>
      <c r="D30" s="143"/>
      <c r="E30" s="132"/>
      <c r="F30" s="290"/>
      <c r="G30" s="131"/>
      <c r="H30" s="132"/>
      <c r="I30" s="133"/>
      <c r="J30" s="292">
        <v>17</v>
      </c>
      <c r="K30" s="200">
        <v>26</v>
      </c>
      <c r="L30" s="158">
        <v>25</v>
      </c>
      <c r="M30" s="198">
        <v>15</v>
      </c>
      <c r="N30" s="294">
        <f t="shared" si="0"/>
        <v>41</v>
      </c>
      <c r="O30" s="104">
        <f t="shared" si="3"/>
        <v>41</v>
      </c>
    </row>
    <row r="31" spans="1:15" ht="12.75">
      <c r="A31" s="4">
        <f t="shared" si="2"/>
        <v>28</v>
      </c>
      <c r="B31" s="23" t="s">
        <v>132</v>
      </c>
      <c r="C31" s="284">
        <v>1992</v>
      </c>
      <c r="D31" s="143"/>
      <c r="E31" s="132"/>
      <c r="F31" s="290"/>
      <c r="G31" s="131"/>
      <c r="H31" s="132"/>
      <c r="I31" s="133"/>
      <c r="J31" s="292">
        <v>23</v>
      </c>
      <c r="K31" s="200">
        <v>19</v>
      </c>
      <c r="L31" s="158">
        <v>23</v>
      </c>
      <c r="M31" s="198">
        <v>19</v>
      </c>
      <c r="N31" s="294">
        <f t="shared" si="0"/>
        <v>38</v>
      </c>
      <c r="O31" s="12">
        <f t="shared" si="3"/>
        <v>38</v>
      </c>
    </row>
    <row r="32" spans="1:15" ht="12.75">
      <c r="A32" s="4">
        <f t="shared" si="2"/>
        <v>29</v>
      </c>
      <c r="B32" s="23" t="s">
        <v>116</v>
      </c>
      <c r="C32" s="284">
        <v>1987</v>
      </c>
      <c r="D32" s="143"/>
      <c r="E32" s="132"/>
      <c r="F32" s="290"/>
      <c r="G32" s="131"/>
      <c r="H32" s="132"/>
      <c r="I32" s="133"/>
      <c r="J32" s="141"/>
      <c r="K32" s="282"/>
      <c r="L32" s="158">
        <v>11</v>
      </c>
      <c r="M32" s="198">
        <v>32</v>
      </c>
      <c r="N32" s="294">
        <f t="shared" si="0"/>
        <v>32</v>
      </c>
      <c r="O32" s="104">
        <f t="shared" si="3"/>
        <v>32</v>
      </c>
    </row>
    <row r="33" spans="1:15" ht="12.75">
      <c r="A33" s="4">
        <f t="shared" si="2"/>
        <v>30</v>
      </c>
      <c r="B33" s="23" t="s">
        <v>133</v>
      </c>
      <c r="C33" s="284">
        <v>1978</v>
      </c>
      <c r="D33" s="143"/>
      <c r="E33" s="132"/>
      <c r="F33" s="290"/>
      <c r="G33" s="131"/>
      <c r="H33" s="132"/>
      <c r="I33" s="133"/>
      <c r="J33" s="292">
        <v>26</v>
      </c>
      <c r="K33" s="200">
        <v>13</v>
      </c>
      <c r="L33" s="158">
        <v>27</v>
      </c>
      <c r="M33" s="198">
        <v>11</v>
      </c>
      <c r="N33" s="294">
        <f t="shared" si="0"/>
        <v>24</v>
      </c>
      <c r="O33" s="104">
        <f t="shared" si="3"/>
        <v>24</v>
      </c>
    </row>
    <row r="34" spans="1:15" ht="12.75">
      <c r="A34" s="4">
        <f t="shared" si="2"/>
        <v>31</v>
      </c>
      <c r="B34" s="23" t="s">
        <v>131</v>
      </c>
      <c r="C34" s="284">
        <v>1978</v>
      </c>
      <c r="D34" s="143"/>
      <c r="E34" s="132"/>
      <c r="F34" s="290"/>
      <c r="G34" s="131"/>
      <c r="H34" s="132"/>
      <c r="I34" s="133"/>
      <c r="J34" s="292">
        <v>22</v>
      </c>
      <c r="K34" s="200">
        <v>21</v>
      </c>
      <c r="L34" s="158">
        <v>36</v>
      </c>
      <c r="M34" s="198">
        <v>2</v>
      </c>
      <c r="N34" s="294">
        <f t="shared" si="0"/>
        <v>23</v>
      </c>
      <c r="O34" s="104">
        <f t="shared" si="3"/>
        <v>23</v>
      </c>
    </row>
    <row r="35" spans="1:15" ht="12.75">
      <c r="A35" s="4">
        <f t="shared" si="2"/>
        <v>32</v>
      </c>
      <c r="B35" s="23" t="s">
        <v>134</v>
      </c>
      <c r="C35" s="284">
        <v>1985</v>
      </c>
      <c r="D35" s="143"/>
      <c r="E35" s="132"/>
      <c r="F35" s="290"/>
      <c r="G35" s="131"/>
      <c r="H35" s="132"/>
      <c r="I35" s="133"/>
      <c r="J35" s="292">
        <v>27</v>
      </c>
      <c r="K35" s="200">
        <v>11</v>
      </c>
      <c r="L35" s="158">
        <v>30</v>
      </c>
      <c r="M35" s="198">
        <v>5</v>
      </c>
      <c r="N35" s="294">
        <f t="shared" si="0"/>
        <v>16</v>
      </c>
      <c r="O35" s="104">
        <f t="shared" si="3"/>
        <v>16</v>
      </c>
    </row>
    <row r="36" spans="1:15" ht="12.75">
      <c r="A36" s="4">
        <f t="shared" si="2"/>
        <v>33</v>
      </c>
      <c r="B36" s="23" t="s">
        <v>201</v>
      </c>
      <c r="C36" s="284">
        <v>1978</v>
      </c>
      <c r="D36" s="143"/>
      <c r="E36" s="132"/>
      <c r="F36" s="290"/>
      <c r="G36" s="131"/>
      <c r="H36" s="132"/>
      <c r="I36" s="133"/>
      <c r="J36" s="141"/>
      <c r="K36" s="164"/>
      <c r="L36" s="158">
        <v>26</v>
      </c>
      <c r="M36" s="198">
        <v>13</v>
      </c>
      <c r="N36" s="294">
        <f t="shared" si="0"/>
        <v>13</v>
      </c>
      <c r="O36" s="104">
        <f t="shared" si="3"/>
        <v>13</v>
      </c>
    </row>
    <row r="37" spans="1:15" ht="12.75">
      <c r="A37" s="4">
        <f t="shared" si="2"/>
        <v>34</v>
      </c>
      <c r="B37" s="23" t="s">
        <v>136</v>
      </c>
      <c r="C37" s="284">
        <v>1977</v>
      </c>
      <c r="D37" s="143"/>
      <c r="E37" s="132"/>
      <c r="F37" s="290"/>
      <c r="G37" s="131"/>
      <c r="H37" s="132"/>
      <c r="I37" s="133"/>
      <c r="J37" s="292">
        <v>30</v>
      </c>
      <c r="K37" s="200">
        <v>5</v>
      </c>
      <c r="L37" s="158">
        <v>29</v>
      </c>
      <c r="M37" s="198">
        <v>7</v>
      </c>
      <c r="N37" s="294">
        <f t="shared" si="0"/>
        <v>12</v>
      </c>
      <c r="O37" s="12">
        <f t="shared" si="3"/>
        <v>12</v>
      </c>
    </row>
    <row r="38" spans="1:15" ht="12.75">
      <c r="A38" s="4">
        <f t="shared" si="2"/>
        <v>35</v>
      </c>
      <c r="B38" s="23" t="s">
        <v>135</v>
      </c>
      <c r="C38" s="284">
        <v>1997</v>
      </c>
      <c r="D38" s="143"/>
      <c r="E38" s="132"/>
      <c r="F38" s="290"/>
      <c r="G38" s="131"/>
      <c r="H38" s="132"/>
      <c r="I38" s="133"/>
      <c r="J38" s="292">
        <v>29</v>
      </c>
      <c r="K38" s="200">
        <v>7</v>
      </c>
      <c r="L38" s="158">
        <v>35</v>
      </c>
      <c r="M38" s="198">
        <v>2</v>
      </c>
      <c r="N38" s="294">
        <f t="shared" si="0"/>
        <v>9</v>
      </c>
      <c r="O38" s="104">
        <f t="shared" si="3"/>
        <v>9</v>
      </c>
    </row>
    <row r="39" spans="1:15" ht="12.75">
      <c r="A39" s="4">
        <f t="shared" si="2"/>
        <v>36</v>
      </c>
      <c r="B39" s="23" t="s">
        <v>141</v>
      </c>
      <c r="C39" s="284">
        <v>1998</v>
      </c>
      <c r="D39" s="143"/>
      <c r="E39" s="132"/>
      <c r="F39" s="290"/>
      <c r="G39" s="131"/>
      <c r="H39" s="132"/>
      <c r="I39" s="133"/>
      <c r="J39" s="292">
        <v>36</v>
      </c>
      <c r="K39" s="200">
        <v>2</v>
      </c>
      <c r="L39" s="158">
        <v>31</v>
      </c>
      <c r="M39" s="198">
        <v>2</v>
      </c>
      <c r="N39" s="294">
        <f t="shared" si="0"/>
        <v>4</v>
      </c>
      <c r="O39" s="104">
        <f t="shared" si="3"/>
        <v>4</v>
      </c>
    </row>
    <row r="40" spans="1:15" ht="12.75">
      <c r="A40" s="4">
        <f t="shared" si="2"/>
        <v>37</v>
      </c>
      <c r="B40" s="23" t="s">
        <v>139</v>
      </c>
      <c r="C40" s="284">
        <v>1989</v>
      </c>
      <c r="D40" s="143"/>
      <c r="E40" s="132"/>
      <c r="F40" s="290"/>
      <c r="G40" s="131"/>
      <c r="H40" s="132"/>
      <c r="I40" s="133"/>
      <c r="J40" s="292">
        <v>34</v>
      </c>
      <c r="K40" s="200">
        <v>2</v>
      </c>
      <c r="L40" s="158">
        <v>32</v>
      </c>
      <c r="M40" s="198">
        <v>2</v>
      </c>
      <c r="N40" s="294">
        <f t="shared" si="0"/>
        <v>4</v>
      </c>
      <c r="O40" s="104">
        <f t="shared" si="3"/>
        <v>4</v>
      </c>
    </row>
    <row r="41" spans="1:15" ht="12.75">
      <c r="A41" s="4">
        <f t="shared" si="2"/>
        <v>38</v>
      </c>
      <c r="B41" s="23" t="s">
        <v>142</v>
      </c>
      <c r="C41" s="284">
        <v>1997</v>
      </c>
      <c r="D41" s="143"/>
      <c r="E41" s="132"/>
      <c r="F41" s="290"/>
      <c r="G41" s="131"/>
      <c r="H41" s="132"/>
      <c r="I41" s="133"/>
      <c r="J41" s="292">
        <v>37</v>
      </c>
      <c r="K41" s="200">
        <v>2</v>
      </c>
      <c r="L41" s="158">
        <v>33</v>
      </c>
      <c r="M41" s="198">
        <v>2</v>
      </c>
      <c r="N41" s="294">
        <f t="shared" si="0"/>
        <v>4</v>
      </c>
      <c r="O41" s="104">
        <f t="shared" si="3"/>
        <v>4</v>
      </c>
    </row>
    <row r="42" spans="1:15" ht="12.75">
      <c r="A42" s="4">
        <f t="shared" si="2"/>
        <v>39</v>
      </c>
      <c r="B42" s="23" t="s">
        <v>137</v>
      </c>
      <c r="C42" s="284">
        <v>1998</v>
      </c>
      <c r="D42" s="143"/>
      <c r="E42" s="132"/>
      <c r="F42" s="290"/>
      <c r="G42" s="131"/>
      <c r="H42" s="132"/>
      <c r="I42" s="133"/>
      <c r="J42" s="292">
        <v>32</v>
      </c>
      <c r="K42" s="200">
        <v>2</v>
      </c>
      <c r="L42" s="158">
        <v>37</v>
      </c>
      <c r="M42" s="198">
        <v>2</v>
      </c>
      <c r="N42" s="294">
        <f t="shared" si="0"/>
        <v>4</v>
      </c>
      <c r="O42" s="104">
        <f t="shared" si="3"/>
        <v>4</v>
      </c>
    </row>
    <row r="43" spans="1:15" ht="12.75">
      <c r="A43" s="4">
        <f t="shared" si="2"/>
        <v>40</v>
      </c>
      <c r="B43" s="23" t="s">
        <v>140</v>
      </c>
      <c r="C43" s="284">
        <v>1985</v>
      </c>
      <c r="D43" s="143"/>
      <c r="E43" s="132"/>
      <c r="F43" s="290"/>
      <c r="G43" s="131"/>
      <c r="H43" s="132"/>
      <c r="I43" s="133"/>
      <c r="J43" s="292">
        <v>35</v>
      </c>
      <c r="K43" s="200">
        <v>2</v>
      </c>
      <c r="L43" s="158">
        <v>38</v>
      </c>
      <c r="M43" s="297">
        <v>2</v>
      </c>
      <c r="N43" s="295">
        <f t="shared" si="0"/>
        <v>4</v>
      </c>
      <c r="O43" s="104">
        <f t="shared" si="3"/>
        <v>4</v>
      </c>
    </row>
    <row r="44" spans="1:15" ht="12.75">
      <c r="A44" s="4">
        <f t="shared" si="2"/>
        <v>41</v>
      </c>
      <c r="B44" s="23" t="s">
        <v>143</v>
      </c>
      <c r="C44" s="284">
        <v>1997</v>
      </c>
      <c r="D44" s="143"/>
      <c r="E44" s="132"/>
      <c r="F44" s="290"/>
      <c r="G44" s="131"/>
      <c r="H44" s="132"/>
      <c r="I44" s="133"/>
      <c r="J44" s="292">
        <v>38</v>
      </c>
      <c r="K44" s="293">
        <v>2</v>
      </c>
      <c r="L44" s="158">
        <v>39</v>
      </c>
      <c r="M44" s="201">
        <v>2</v>
      </c>
      <c r="N44" s="295">
        <f t="shared" si="0"/>
        <v>4</v>
      </c>
      <c r="O44" s="104">
        <f t="shared" si="3"/>
        <v>4</v>
      </c>
    </row>
    <row r="45" spans="1:15" ht="12.75">
      <c r="A45" s="186">
        <f t="shared" si="2"/>
        <v>42</v>
      </c>
      <c r="B45" s="161" t="s">
        <v>138</v>
      </c>
      <c r="C45" s="300">
        <v>1996</v>
      </c>
      <c r="D45" s="195"/>
      <c r="E45" s="301"/>
      <c r="F45" s="302"/>
      <c r="G45" s="194"/>
      <c r="H45" s="301"/>
      <c r="I45" s="303"/>
      <c r="J45" s="304">
        <v>33</v>
      </c>
      <c r="K45" s="305">
        <v>2</v>
      </c>
      <c r="L45" s="306"/>
      <c r="M45" s="307" t="s">
        <v>193</v>
      </c>
      <c r="N45" s="308">
        <f t="shared" si="0"/>
        <v>2</v>
      </c>
      <c r="O45" s="162">
        <f t="shared" si="3"/>
        <v>2</v>
      </c>
    </row>
    <row r="46" spans="1:15" ht="12.75">
      <c r="A46" s="37"/>
      <c r="B46" s="37"/>
      <c r="C46" s="71"/>
      <c r="D46" s="37"/>
      <c r="E46" s="37"/>
      <c r="F46" s="309"/>
      <c r="G46" s="37"/>
      <c r="H46" s="37"/>
      <c r="I46" s="309"/>
      <c r="J46" s="37"/>
      <c r="K46" s="309"/>
      <c r="L46" s="309"/>
      <c r="M46" s="309"/>
      <c r="N46" s="37"/>
      <c r="O46" s="37"/>
    </row>
  </sheetData>
  <sheetProtection/>
  <mergeCells count="5">
    <mergeCell ref="A1:N1"/>
    <mergeCell ref="D2:F2"/>
    <mergeCell ref="G2:I2"/>
    <mergeCell ref="J2:K2"/>
    <mergeCell ref="L2:M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="110" zoomScaleNormal="110" zoomScalePageLayoutView="0" workbookViewId="0" topLeftCell="A1">
      <selection activeCell="S17" sqref="S17"/>
    </sheetView>
  </sheetViews>
  <sheetFormatPr defaultColWidth="9.00390625" defaultRowHeight="12.75"/>
  <cols>
    <col min="1" max="1" width="7.00390625" style="0" customWidth="1"/>
    <col min="2" max="2" width="20.25390625" style="2" customWidth="1"/>
    <col min="3" max="3" width="8.375" style="2" customWidth="1"/>
    <col min="4" max="4" width="6.75390625" style="17" customWidth="1"/>
    <col min="5" max="5" width="6.75390625" style="2" customWidth="1"/>
    <col min="6" max="6" width="8.125" style="11" customWidth="1"/>
    <col min="7" max="8" width="6.75390625" style="17" customWidth="1"/>
    <col min="9" max="9" width="8.00390625" style="11" customWidth="1"/>
    <col min="10" max="10" width="6.75390625" style="17" customWidth="1"/>
    <col min="11" max="11" width="9.00390625" style="11" customWidth="1"/>
    <col min="12" max="12" width="6.75390625" style="17" customWidth="1"/>
    <col min="13" max="13" width="8.75390625" style="11" customWidth="1"/>
    <col min="14" max="14" width="9.875" style="0" customWidth="1"/>
    <col min="15" max="15" width="11.00390625" style="11" customWidth="1"/>
  </cols>
  <sheetData>
    <row r="1" spans="1:15" s="3" customFormat="1" ht="21.75" customHeight="1" thickBot="1">
      <c r="A1" s="389" t="s">
        <v>196</v>
      </c>
      <c r="B1" s="390"/>
      <c r="C1" s="390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185"/>
    </row>
    <row r="2" spans="1:14" ht="39" customHeight="1" thickBot="1">
      <c r="A2" s="6"/>
      <c r="B2" s="5"/>
      <c r="C2" s="5"/>
      <c r="D2" s="385" t="s">
        <v>41</v>
      </c>
      <c r="E2" s="383"/>
      <c r="F2" s="386"/>
      <c r="G2" s="383" t="s">
        <v>42</v>
      </c>
      <c r="H2" s="383"/>
      <c r="I2" s="392"/>
      <c r="J2" s="385" t="s">
        <v>126</v>
      </c>
      <c r="K2" s="384"/>
      <c r="L2" s="385" t="s">
        <v>122</v>
      </c>
      <c r="M2" s="386"/>
      <c r="N2" s="272"/>
    </row>
    <row r="3" spans="1:15" s="17" customFormat="1" ht="39" thickBot="1">
      <c r="A3" s="13" t="s">
        <v>15</v>
      </c>
      <c r="B3" s="82" t="s">
        <v>18</v>
      </c>
      <c r="C3" s="83" t="s">
        <v>124</v>
      </c>
      <c r="D3" s="14" t="s">
        <v>118</v>
      </c>
      <c r="E3" s="15" t="s">
        <v>121</v>
      </c>
      <c r="F3" s="27" t="s">
        <v>20</v>
      </c>
      <c r="G3" s="15" t="s">
        <v>118</v>
      </c>
      <c r="H3" s="15" t="s">
        <v>121</v>
      </c>
      <c r="I3" s="103" t="s">
        <v>20</v>
      </c>
      <c r="J3" s="14" t="s">
        <v>19</v>
      </c>
      <c r="K3" s="27" t="s">
        <v>20</v>
      </c>
      <c r="L3" s="14" t="s">
        <v>19</v>
      </c>
      <c r="M3" s="27" t="s">
        <v>20</v>
      </c>
      <c r="N3" s="22" t="s">
        <v>0</v>
      </c>
      <c r="O3" s="273" t="s">
        <v>199</v>
      </c>
    </row>
    <row r="4" spans="1:15" s="2" customFormat="1" ht="25.5" customHeight="1">
      <c r="A4" s="28">
        <f>1</f>
        <v>1</v>
      </c>
      <c r="B4" s="149" t="s">
        <v>21</v>
      </c>
      <c r="C4" s="61" t="s">
        <v>22</v>
      </c>
      <c r="D4" s="150">
        <v>4</v>
      </c>
      <c r="E4" s="151">
        <v>1</v>
      </c>
      <c r="F4" s="147">
        <v>60</v>
      </c>
      <c r="G4" s="152">
        <v>2</v>
      </c>
      <c r="H4" s="153">
        <v>1</v>
      </c>
      <c r="I4" s="251">
        <v>60</v>
      </c>
      <c r="J4" s="279">
        <v>1</v>
      </c>
      <c r="K4" s="275">
        <v>60</v>
      </c>
      <c r="L4" s="279">
        <v>1</v>
      </c>
      <c r="M4" s="275">
        <v>60</v>
      </c>
      <c r="N4" s="256">
        <f aca="true" t="shared" si="0" ref="N4:N22">SUM(F4,I4,K4,M4)</f>
        <v>240</v>
      </c>
      <c r="O4" s="154">
        <f aca="true" t="shared" si="1" ref="O4:O18">N4-MIN(F4,I4,K4,M4)</f>
        <v>180</v>
      </c>
    </row>
    <row r="5" spans="1:15" s="2" customFormat="1" ht="25.5" customHeight="1">
      <c r="A5" s="16">
        <f aca="true" t="shared" si="2" ref="A5:A22">A4+1</f>
        <v>2</v>
      </c>
      <c r="B5" s="118" t="s">
        <v>27</v>
      </c>
      <c r="C5" s="119" t="s">
        <v>28</v>
      </c>
      <c r="D5" s="116">
        <v>11</v>
      </c>
      <c r="E5" s="117">
        <v>3</v>
      </c>
      <c r="F5" s="58">
        <v>50</v>
      </c>
      <c r="G5" s="112">
        <v>7</v>
      </c>
      <c r="H5" s="113">
        <v>2</v>
      </c>
      <c r="I5" s="252">
        <v>55</v>
      </c>
      <c r="J5" s="116">
        <v>7</v>
      </c>
      <c r="K5" s="238">
        <v>36</v>
      </c>
      <c r="L5" s="116">
        <v>4</v>
      </c>
      <c r="M5" s="238">
        <v>45</v>
      </c>
      <c r="N5" s="257">
        <f t="shared" si="0"/>
        <v>186</v>
      </c>
      <c r="O5" s="104">
        <f t="shared" si="1"/>
        <v>150</v>
      </c>
    </row>
    <row r="6" spans="1:15" s="2" customFormat="1" ht="25.5" customHeight="1">
      <c r="A6" s="16">
        <f t="shared" si="2"/>
        <v>3</v>
      </c>
      <c r="B6" s="118" t="s">
        <v>29</v>
      </c>
      <c r="C6" s="119" t="s">
        <v>30</v>
      </c>
      <c r="D6" s="116">
        <v>13</v>
      </c>
      <c r="E6" s="117">
        <v>5</v>
      </c>
      <c r="F6" s="58">
        <v>42</v>
      </c>
      <c r="G6" s="112">
        <v>14</v>
      </c>
      <c r="H6" s="113">
        <v>6</v>
      </c>
      <c r="I6" s="252">
        <v>39</v>
      </c>
      <c r="J6" s="116">
        <v>2</v>
      </c>
      <c r="K6" s="238">
        <v>55</v>
      </c>
      <c r="L6" s="116">
        <v>3</v>
      </c>
      <c r="M6" s="238">
        <v>50</v>
      </c>
      <c r="N6" s="257">
        <f t="shared" si="0"/>
        <v>186</v>
      </c>
      <c r="O6" s="104">
        <f t="shared" si="1"/>
        <v>147</v>
      </c>
    </row>
    <row r="7" spans="1:15" s="2" customFormat="1" ht="25.5" customHeight="1">
      <c r="A7" s="16">
        <f t="shared" si="2"/>
        <v>4</v>
      </c>
      <c r="B7" s="118" t="s">
        <v>23</v>
      </c>
      <c r="C7" s="119" t="s">
        <v>24</v>
      </c>
      <c r="D7" s="116">
        <v>8</v>
      </c>
      <c r="E7" s="117">
        <v>2</v>
      </c>
      <c r="F7" s="58">
        <v>55</v>
      </c>
      <c r="G7" s="112">
        <v>10</v>
      </c>
      <c r="H7" s="113">
        <v>3</v>
      </c>
      <c r="I7" s="252">
        <v>50</v>
      </c>
      <c r="J7" s="116">
        <v>5</v>
      </c>
      <c r="K7" s="238">
        <v>42</v>
      </c>
      <c r="L7" s="116">
        <v>5</v>
      </c>
      <c r="M7" s="238">
        <v>42</v>
      </c>
      <c r="N7" s="257">
        <f t="shared" si="0"/>
        <v>189</v>
      </c>
      <c r="O7" s="104">
        <f t="shared" si="1"/>
        <v>147</v>
      </c>
    </row>
    <row r="8" spans="1:15" s="2" customFormat="1" ht="25.5" customHeight="1">
      <c r="A8" s="16">
        <f t="shared" si="2"/>
        <v>5</v>
      </c>
      <c r="B8" s="182" t="s">
        <v>25</v>
      </c>
      <c r="C8" s="183" t="s">
        <v>26</v>
      </c>
      <c r="D8" s="177">
        <v>12</v>
      </c>
      <c r="E8" s="178">
        <v>4</v>
      </c>
      <c r="F8" s="179">
        <v>45</v>
      </c>
      <c r="G8" s="180">
        <v>11</v>
      </c>
      <c r="H8" s="181">
        <v>4</v>
      </c>
      <c r="I8" s="253">
        <v>45</v>
      </c>
      <c r="J8" s="177">
        <v>4</v>
      </c>
      <c r="K8" s="253">
        <v>45</v>
      </c>
      <c r="L8" s="177">
        <v>2</v>
      </c>
      <c r="M8" s="179">
        <v>55</v>
      </c>
      <c r="N8" s="258">
        <f t="shared" si="0"/>
        <v>190</v>
      </c>
      <c r="O8" s="276">
        <f t="shared" si="1"/>
        <v>145</v>
      </c>
    </row>
    <row r="9" spans="1:15" s="2" customFormat="1" ht="25.5" customHeight="1">
      <c r="A9" s="16">
        <f t="shared" si="2"/>
        <v>6</v>
      </c>
      <c r="B9" s="167" t="s">
        <v>12</v>
      </c>
      <c r="C9" s="168" t="s">
        <v>203</v>
      </c>
      <c r="D9" s="169">
        <v>15</v>
      </c>
      <c r="E9" s="166">
        <v>6</v>
      </c>
      <c r="F9" s="170">
        <v>39</v>
      </c>
      <c r="G9" s="171">
        <v>13</v>
      </c>
      <c r="H9" s="172">
        <v>5</v>
      </c>
      <c r="I9" s="254">
        <v>42</v>
      </c>
      <c r="J9" s="169">
        <v>3</v>
      </c>
      <c r="K9" s="238">
        <v>50</v>
      </c>
      <c r="L9" s="169">
        <v>7</v>
      </c>
      <c r="M9" s="238">
        <v>36</v>
      </c>
      <c r="N9" s="259">
        <f t="shared" si="0"/>
        <v>167</v>
      </c>
      <c r="O9" s="277">
        <f t="shared" si="1"/>
        <v>131</v>
      </c>
    </row>
    <row r="10" spans="1:15" s="2" customFormat="1" ht="25.5" customHeight="1">
      <c r="A10" s="16">
        <f t="shared" si="2"/>
        <v>7</v>
      </c>
      <c r="B10" s="184" t="s">
        <v>16</v>
      </c>
      <c r="C10" s="174" t="s">
        <v>14</v>
      </c>
      <c r="D10" s="169">
        <v>16</v>
      </c>
      <c r="E10" s="166">
        <v>7</v>
      </c>
      <c r="F10" s="170">
        <v>36</v>
      </c>
      <c r="G10" s="171">
        <v>15</v>
      </c>
      <c r="H10" s="172">
        <v>7</v>
      </c>
      <c r="I10" s="254">
        <v>36</v>
      </c>
      <c r="J10" s="169">
        <v>16</v>
      </c>
      <c r="K10" s="238">
        <v>13</v>
      </c>
      <c r="L10" s="169">
        <v>6</v>
      </c>
      <c r="M10" s="238">
        <v>39</v>
      </c>
      <c r="N10" s="259">
        <f t="shared" si="0"/>
        <v>124</v>
      </c>
      <c r="O10" s="278">
        <f t="shared" si="1"/>
        <v>111</v>
      </c>
    </row>
    <row r="11" spans="1:15" s="2" customFormat="1" ht="25.5" customHeight="1">
      <c r="A11" s="16">
        <f t="shared" si="2"/>
        <v>8</v>
      </c>
      <c r="B11" s="173" t="s">
        <v>13</v>
      </c>
      <c r="C11" s="174" t="s">
        <v>1</v>
      </c>
      <c r="D11" s="169">
        <v>18</v>
      </c>
      <c r="E11" s="166">
        <v>9</v>
      </c>
      <c r="F11" s="170">
        <v>30</v>
      </c>
      <c r="G11" s="171">
        <v>18</v>
      </c>
      <c r="H11" s="172">
        <v>8</v>
      </c>
      <c r="I11" s="254">
        <v>33</v>
      </c>
      <c r="J11" s="169">
        <v>6</v>
      </c>
      <c r="K11" s="238">
        <v>39</v>
      </c>
      <c r="L11" s="169">
        <v>9</v>
      </c>
      <c r="M11" s="238">
        <v>30</v>
      </c>
      <c r="N11" s="259">
        <f t="shared" si="0"/>
        <v>132</v>
      </c>
      <c r="O11" s="278">
        <f t="shared" si="1"/>
        <v>102</v>
      </c>
    </row>
    <row r="12" spans="1:15" s="2" customFormat="1" ht="25.5" customHeight="1">
      <c r="A12" s="16">
        <f t="shared" si="2"/>
        <v>9</v>
      </c>
      <c r="B12" s="122" t="s">
        <v>11</v>
      </c>
      <c r="C12" s="121" t="s">
        <v>3</v>
      </c>
      <c r="D12" s="116">
        <v>17</v>
      </c>
      <c r="E12" s="117">
        <v>8</v>
      </c>
      <c r="F12" s="58">
        <v>33</v>
      </c>
      <c r="G12" s="112">
        <v>20</v>
      </c>
      <c r="H12" s="113">
        <v>9</v>
      </c>
      <c r="I12" s="252">
        <v>30</v>
      </c>
      <c r="J12" s="116">
        <v>14</v>
      </c>
      <c r="K12" s="238">
        <v>17</v>
      </c>
      <c r="L12" s="116">
        <v>8</v>
      </c>
      <c r="M12" s="238">
        <v>33</v>
      </c>
      <c r="N12" s="257">
        <f t="shared" si="0"/>
        <v>113</v>
      </c>
      <c r="O12" s="104">
        <f t="shared" si="1"/>
        <v>96</v>
      </c>
    </row>
    <row r="13" spans="1:15" s="2" customFormat="1" ht="25.5" customHeight="1">
      <c r="A13" s="16">
        <f t="shared" si="2"/>
        <v>10</v>
      </c>
      <c r="B13" s="175" t="s">
        <v>33</v>
      </c>
      <c r="C13" s="176" t="s">
        <v>26</v>
      </c>
      <c r="D13" s="177">
        <v>21</v>
      </c>
      <c r="E13" s="178">
        <v>10</v>
      </c>
      <c r="F13" s="179">
        <v>27</v>
      </c>
      <c r="G13" s="180">
        <v>23</v>
      </c>
      <c r="H13" s="181">
        <v>11</v>
      </c>
      <c r="I13" s="253">
        <v>23</v>
      </c>
      <c r="J13" s="177">
        <v>12</v>
      </c>
      <c r="K13" s="253">
        <v>21</v>
      </c>
      <c r="L13" s="177">
        <v>11</v>
      </c>
      <c r="M13" s="179">
        <v>23</v>
      </c>
      <c r="N13" s="258">
        <f t="shared" si="0"/>
        <v>94</v>
      </c>
      <c r="O13" s="276">
        <f t="shared" si="1"/>
        <v>73</v>
      </c>
    </row>
    <row r="14" spans="1:15" s="2" customFormat="1" ht="25.5" customHeight="1">
      <c r="A14" s="16">
        <f t="shared" si="2"/>
        <v>11</v>
      </c>
      <c r="B14" s="118" t="s">
        <v>31</v>
      </c>
      <c r="C14" s="119" t="s">
        <v>32</v>
      </c>
      <c r="D14" s="116">
        <v>30</v>
      </c>
      <c r="E14" s="117">
        <v>15</v>
      </c>
      <c r="F14" s="58">
        <v>15</v>
      </c>
      <c r="G14" s="112">
        <v>28</v>
      </c>
      <c r="H14" s="113">
        <v>15</v>
      </c>
      <c r="I14" s="252">
        <v>15</v>
      </c>
      <c r="J14" s="116">
        <v>9</v>
      </c>
      <c r="K14" s="238">
        <v>30</v>
      </c>
      <c r="L14" s="116">
        <v>10</v>
      </c>
      <c r="M14" s="238">
        <v>27</v>
      </c>
      <c r="N14" s="257">
        <f t="shared" si="0"/>
        <v>87</v>
      </c>
      <c r="O14" s="104">
        <f t="shared" si="1"/>
        <v>72</v>
      </c>
    </row>
    <row r="15" spans="1:15" s="2" customFormat="1" ht="25.5" customHeight="1">
      <c r="A15" s="16">
        <f t="shared" si="2"/>
        <v>12</v>
      </c>
      <c r="B15" s="118" t="s">
        <v>40</v>
      </c>
      <c r="C15" s="119" t="s">
        <v>7</v>
      </c>
      <c r="D15" s="116">
        <v>24</v>
      </c>
      <c r="E15" s="117">
        <v>12</v>
      </c>
      <c r="F15" s="58">
        <v>21</v>
      </c>
      <c r="G15" s="112">
        <v>24</v>
      </c>
      <c r="H15" s="113">
        <v>12</v>
      </c>
      <c r="I15" s="252">
        <v>21</v>
      </c>
      <c r="J15" s="116">
        <v>10</v>
      </c>
      <c r="K15" s="238">
        <v>27</v>
      </c>
      <c r="L15" s="116">
        <v>12</v>
      </c>
      <c r="M15" s="238">
        <v>21</v>
      </c>
      <c r="N15" s="257">
        <f t="shared" si="0"/>
        <v>90</v>
      </c>
      <c r="O15" s="104">
        <f t="shared" si="1"/>
        <v>69</v>
      </c>
    </row>
    <row r="16" spans="1:15" s="2" customFormat="1" ht="25.5" customHeight="1">
      <c r="A16" s="16">
        <f t="shared" si="2"/>
        <v>13</v>
      </c>
      <c r="B16" s="114" t="s">
        <v>6</v>
      </c>
      <c r="C16" s="119" t="s">
        <v>7</v>
      </c>
      <c r="D16" s="116">
        <v>27</v>
      </c>
      <c r="E16" s="117">
        <v>14</v>
      </c>
      <c r="F16" s="58">
        <v>17</v>
      </c>
      <c r="G16" s="112">
        <v>21</v>
      </c>
      <c r="H16" s="113">
        <v>10</v>
      </c>
      <c r="I16" s="252">
        <v>27</v>
      </c>
      <c r="J16" s="116">
        <v>13</v>
      </c>
      <c r="K16" s="238">
        <v>19</v>
      </c>
      <c r="L16" s="116">
        <v>13</v>
      </c>
      <c r="M16" s="238">
        <v>19</v>
      </c>
      <c r="N16" s="257">
        <f t="shared" si="0"/>
        <v>82</v>
      </c>
      <c r="O16" s="104">
        <f t="shared" si="1"/>
        <v>65</v>
      </c>
    </row>
    <row r="17" spans="1:15" s="2" customFormat="1" ht="25.5" customHeight="1">
      <c r="A17" s="16">
        <f t="shared" si="2"/>
        <v>14</v>
      </c>
      <c r="B17" s="114" t="s">
        <v>34</v>
      </c>
      <c r="C17" s="120" t="s">
        <v>35</v>
      </c>
      <c r="D17" s="116">
        <v>26</v>
      </c>
      <c r="E17" s="117">
        <v>13</v>
      </c>
      <c r="F17" s="58">
        <v>19</v>
      </c>
      <c r="G17" s="112">
        <v>26</v>
      </c>
      <c r="H17" s="113">
        <v>13</v>
      </c>
      <c r="I17" s="252">
        <v>19</v>
      </c>
      <c r="J17" s="116">
        <v>11</v>
      </c>
      <c r="K17" s="238">
        <v>23</v>
      </c>
      <c r="L17" s="116">
        <v>14</v>
      </c>
      <c r="M17" s="238">
        <v>17</v>
      </c>
      <c r="N17" s="257">
        <f t="shared" si="0"/>
        <v>78</v>
      </c>
      <c r="O17" s="104">
        <f t="shared" si="1"/>
        <v>61</v>
      </c>
    </row>
    <row r="18" spans="1:15" s="2" customFormat="1" ht="25.5" customHeight="1">
      <c r="A18" s="16">
        <f t="shared" si="2"/>
        <v>15</v>
      </c>
      <c r="B18" s="118" t="s">
        <v>17</v>
      </c>
      <c r="C18" s="119" t="s">
        <v>3</v>
      </c>
      <c r="D18" s="116">
        <v>31</v>
      </c>
      <c r="E18" s="117">
        <v>16</v>
      </c>
      <c r="F18" s="58">
        <v>13</v>
      </c>
      <c r="G18" s="112">
        <v>31</v>
      </c>
      <c r="H18" s="113">
        <v>16</v>
      </c>
      <c r="I18" s="252">
        <v>13</v>
      </c>
      <c r="J18" s="116">
        <v>15</v>
      </c>
      <c r="K18" s="238">
        <v>15</v>
      </c>
      <c r="L18" s="116">
        <v>15</v>
      </c>
      <c r="M18" s="238">
        <v>15</v>
      </c>
      <c r="N18" s="257">
        <f t="shared" si="0"/>
        <v>56</v>
      </c>
      <c r="O18" s="104">
        <f t="shared" si="1"/>
        <v>43</v>
      </c>
    </row>
    <row r="19" spans="1:15" s="2" customFormat="1" ht="25.5" customHeight="1">
      <c r="A19" s="16">
        <f t="shared" si="2"/>
        <v>16</v>
      </c>
      <c r="B19" s="114" t="s">
        <v>9</v>
      </c>
      <c r="C19" s="115" t="s">
        <v>10</v>
      </c>
      <c r="D19" s="116">
        <v>22</v>
      </c>
      <c r="E19" s="117">
        <v>11</v>
      </c>
      <c r="F19" s="58">
        <v>23</v>
      </c>
      <c r="G19" s="112">
        <v>27</v>
      </c>
      <c r="H19" s="113">
        <v>14</v>
      </c>
      <c r="I19" s="252">
        <v>17</v>
      </c>
      <c r="J19" s="142"/>
      <c r="K19" s="353"/>
      <c r="L19" s="354"/>
      <c r="M19" s="353"/>
      <c r="N19" s="257">
        <f t="shared" si="0"/>
        <v>40</v>
      </c>
      <c r="O19" s="104">
        <f>N19</f>
        <v>40</v>
      </c>
    </row>
    <row r="20" spans="1:15" s="2" customFormat="1" ht="28.5" customHeight="1">
      <c r="A20" s="16">
        <f t="shared" si="2"/>
        <v>17</v>
      </c>
      <c r="B20" s="114" t="s">
        <v>4</v>
      </c>
      <c r="C20" s="120" t="s">
        <v>5</v>
      </c>
      <c r="D20" s="116">
        <v>32</v>
      </c>
      <c r="E20" s="117">
        <v>17</v>
      </c>
      <c r="F20" s="58">
        <v>11</v>
      </c>
      <c r="G20" s="112">
        <v>32</v>
      </c>
      <c r="H20" s="113">
        <v>17</v>
      </c>
      <c r="I20" s="252">
        <v>11</v>
      </c>
      <c r="J20" s="116">
        <v>17</v>
      </c>
      <c r="K20" s="238">
        <v>11</v>
      </c>
      <c r="L20" s="116">
        <v>16</v>
      </c>
      <c r="M20" s="238">
        <v>13</v>
      </c>
      <c r="N20" s="257">
        <f t="shared" si="0"/>
        <v>46</v>
      </c>
      <c r="O20" s="104">
        <f>N20-MIN(F20,I20,K20,M20)</f>
        <v>35</v>
      </c>
    </row>
    <row r="21" spans="1:15" s="2" customFormat="1" ht="28.5" customHeight="1">
      <c r="A21" s="16">
        <f t="shared" si="2"/>
        <v>18</v>
      </c>
      <c r="B21" s="114" t="s">
        <v>156</v>
      </c>
      <c r="C21" s="119" t="s">
        <v>157</v>
      </c>
      <c r="D21" s="136"/>
      <c r="E21" s="137"/>
      <c r="F21" s="81"/>
      <c r="G21" s="138"/>
      <c r="H21" s="80"/>
      <c r="I21" s="255"/>
      <c r="J21" s="116">
        <v>8</v>
      </c>
      <c r="K21" s="238">
        <v>33</v>
      </c>
      <c r="L21" s="354"/>
      <c r="M21" s="353"/>
      <c r="N21" s="257">
        <f t="shared" si="0"/>
        <v>33</v>
      </c>
      <c r="O21" s="104">
        <f>N21</f>
        <v>33</v>
      </c>
    </row>
    <row r="22" spans="1:15" s="2" customFormat="1" ht="25.5">
      <c r="A22" s="160">
        <f t="shared" si="2"/>
        <v>19</v>
      </c>
      <c r="B22" s="261" t="s">
        <v>8</v>
      </c>
      <c r="C22" s="262" t="s">
        <v>7</v>
      </c>
      <c r="D22" s="263">
        <v>33</v>
      </c>
      <c r="E22" s="264">
        <v>18</v>
      </c>
      <c r="F22" s="265">
        <v>9</v>
      </c>
      <c r="G22" s="266" t="s">
        <v>120</v>
      </c>
      <c r="H22" s="267"/>
      <c r="I22" s="268"/>
      <c r="J22" s="269"/>
      <c r="K22" s="355"/>
      <c r="L22" s="356"/>
      <c r="M22" s="355"/>
      <c r="N22" s="236">
        <f t="shared" si="0"/>
        <v>9</v>
      </c>
      <c r="O22" s="162">
        <f>N22</f>
        <v>9</v>
      </c>
    </row>
    <row r="23" spans="1:15" ht="12.75">
      <c r="A23" s="270"/>
      <c r="B23" s="5"/>
      <c r="C23" s="5"/>
      <c r="D23" s="21"/>
      <c r="E23" s="5"/>
      <c r="F23" s="271"/>
      <c r="G23" s="21"/>
      <c r="H23" s="21"/>
      <c r="I23" s="271"/>
      <c r="J23" s="21"/>
      <c r="K23" s="271"/>
      <c r="L23" s="21"/>
      <c r="M23" s="271"/>
      <c r="N23" s="270"/>
      <c r="O23" s="271"/>
    </row>
  </sheetData>
  <sheetProtection/>
  <mergeCells count="5">
    <mergeCell ref="A1:N1"/>
    <mergeCell ref="J2:K2"/>
    <mergeCell ref="L2:M2"/>
    <mergeCell ref="D2:F2"/>
    <mergeCell ref="G2:I2"/>
  </mergeCells>
  <printOptions/>
  <pageMargins left="1.22" right="0.65" top="0.83" bottom="0.58" header="0.5" footer="0.17"/>
  <pageSetup horizontalDpi="600" verticalDpi="600" orientation="landscape" paperSize="9" r:id="rId1"/>
  <headerFooter alignWithMargins="0">
    <oddFooter>&amp;L&amp;"Times New Roman,обычный"Космачева Елена Ремовна&amp;C&amp;F   &amp;A&amp;R&amp;D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2"/>
  <sheetViews>
    <sheetView zoomScale="130" zoomScaleNormal="130" zoomScalePageLayoutView="0" workbookViewId="0" topLeftCell="A1">
      <selection activeCell="O47" sqref="O47"/>
    </sheetView>
  </sheetViews>
  <sheetFormatPr defaultColWidth="9.00390625" defaultRowHeight="12.75"/>
  <cols>
    <col min="1" max="1" width="6.625" style="2" customWidth="1"/>
    <col min="2" max="2" width="21.875" style="33" customWidth="1"/>
    <col min="3" max="3" width="7.125" style="2" customWidth="1"/>
    <col min="4" max="5" width="6.75390625" style="2" customWidth="1"/>
    <col min="6" max="6" width="7.00390625" style="7" customWidth="1"/>
    <col min="7" max="8" width="6.75390625" style="2" customWidth="1"/>
    <col min="9" max="9" width="6.125" style="7" customWidth="1"/>
    <col min="10" max="10" width="6.75390625" style="2" customWidth="1"/>
    <col min="11" max="11" width="7.625" style="7" customWidth="1"/>
    <col min="12" max="12" width="6.75390625" style="2" customWidth="1"/>
    <col min="13" max="13" width="7.125" style="7" customWidth="1"/>
    <col min="14" max="14" width="9.625" style="2" customWidth="1"/>
    <col min="15" max="15" width="11.375" style="2" customWidth="1"/>
    <col min="16" max="16384" width="9.125" style="2" customWidth="1"/>
  </cols>
  <sheetData>
    <row r="1" spans="1:14" s="20" customFormat="1" ht="21.75" customHeight="1" thickBot="1">
      <c r="A1" s="376" t="s">
        <v>195</v>
      </c>
      <c r="B1" s="377"/>
      <c r="C1" s="377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ht="39" customHeight="1" thickBot="1">
      <c r="A2" s="6"/>
      <c r="B2" s="25"/>
      <c r="C2" s="5"/>
      <c r="D2" s="379" t="s">
        <v>41</v>
      </c>
      <c r="E2" s="380"/>
      <c r="F2" s="382"/>
      <c r="G2" s="379" t="s">
        <v>42</v>
      </c>
      <c r="H2" s="380"/>
      <c r="I2" s="382"/>
      <c r="J2" s="385" t="s">
        <v>126</v>
      </c>
      <c r="K2" s="386"/>
      <c r="L2" s="385" t="s">
        <v>122</v>
      </c>
      <c r="M2" s="386"/>
      <c r="N2" s="31"/>
    </row>
    <row r="3" spans="1:15" s="17" customFormat="1" ht="39" thickBot="1">
      <c r="A3" s="13" t="s">
        <v>15</v>
      </c>
      <c r="B3" s="82" t="s">
        <v>18</v>
      </c>
      <c r="C3" s="83" t="s">
        <v>124</v>
      </c>
      <c r="D3" s="14" t="s">
        <v>118</v>
      </c>
      <c r="E3" s="15" t="s">
        <v>121</v>
      </c>
      <c r="F3" s="27" t="s">
        <v>20</v>
      </c>
      <c r="G3" s="14" t="s">
        <v>118</v>
      </c>
      <c r="H3" s="15" t="s">
        <v>121</v>
      </c>
      <c r="I3" s="27" t="s">
        <v>20</v>
      </c>
      <c r="J3" s="215" t="s">
        <v>19</v>
      </c>
      <c r="K3" s="216" t="s">
        <v>20</v>
      </c>
      <c r="L3" s="215" t="s">
        <v>19</v>
      </c>
      <c r="M3" s="216" t="s">
        <v>20</v>
      </c>
      <c r="N3" s="222" t="s">
        <v>0</v>
      </c>
      <c r="O3" s="148" t="s">
        <v>199</v>
      </c>
    </row>
    <row r="4" spans="1:15" ht="12.75">
      <c r="A4" s="28">
        <f>1</f>
        <v>1</v>
      </c>
      <c r="B4" s="29" t="s">
        <v>68</v>
      </c>
      <c r="C4" s="65">
        <v>1990</v>
      </c>
      <c r="D4" s="43">
        <v>2</v>
      </c>
      <c r="E4" s="42">
        <v>1</v>
      </c>
      <c r="F4" s="237">
        <v>60</v>
      </c>
      <c r="G4" s="43">
        <v>5</v>
      </c>
      <c r="H4" s="44">
        <v>1</v>
      </c>
      <c r="I4" s="237">
        <v>60</v>
      </c>
      <c r="J4" s="38">
        <v>1</v>
      </c>
      <c r="K4" s="238">
        <v>60</v>
      </c>
      <c r="L4" s="38">
        <v>1</v>
      </c>
      <c r="M4" s="238">
        <v>60</v>
      </c>
      <c r="N4" s="212">
        <f aca="true" t="shared" si="0" ref="N4:N35">SUM(F4,I4,K4,M4)</f>
        <v>240</v>
      </c>
      <c r="O4" s="154">
        <f aca="true" t="shared" si="1" ref="O4:O20">N4-MIN(F4,I4,K4,M4)</f>
        <v>180</v>
      </c>
    </row>
    <row r="5" spans="1:15" ht="12.75">
      <c r="A5" s="16">
        <f aca="true" t="shared" si="2" ref="A5:A66">A4+1</f>
        <v>2</v>
      </c>
      <c r="B5" s="95" t="s">
        <v>66</v>
      </c>
      <c r="C5" s="96">
        <v>1989</v>
      </c>
      <c r="D5" s="91">
        <v>19</v>
      </c>
      <c r="E5" s="92">
        <v>3</v>
      </c>
      <c r="F5" s="239">
        <v>50</v>
      </c>
      <c r="G5" s="91">
        <v>12</v>
      </c>
      <c r="H5" s="94">
        <v>2</v>
      </c>
      <c r="I5" s="239">
        <v>55</v>
      </c>
      <c r="J5" s="146">
        <v>6</v>
      </c>
      <c r="K5" s="179">
        <v>42</v>
      </c>
      <c r="L5" s="146">
        <v>5</v>
      </c>
      <c r="M5" s="179">
        <v>43</v>
      </c>
      <c r="N5" s="213">
        <f t="shared" si="0"/>
        <v>190</v>
      </c>
      <c r="O5" s="90">
        <f t="shared" si="1"/>
        <v>148</v>
      </c>
    </row>
    <row r="6" spans="1:15" ht="12.75">
      <c r="A6" s="16">
        <f t="shared" si="2"/>
        <v>3</v>
      </c>
      <c r="B6" s="29" t="s">
        <v>63</v>
      </c>
      <c r="C6" s="65">
        <v>1992</v>
      </c>
      <c r="D6" s="38">
        <v>27</v>
      </c>
      <c r="E6" s="32">
        <v>4</v>
      </c>
      <c r="F6" s="240">
        <v>44</v>
      </c>
      <c r="G6" s="38">
        <v>21</v>
      </c>
      <c r="H6" s="46">
        <v>3</v>
      </c>
      <c r="I6" s="240">
        <v>50</v>
      </c>
      <c r="J6" s="116">
        <v>3</v>
      </c>
      <c r="K6" s="238">
        <v>50</v>
      </c>
      <c r="L6" s="116">
        <v>6</v>
      </c>
      <c r="M6" s="238">
        <v>42</v>
      </c>
      <c r="N6" s="212">
        <f t="shared" si="0"/>
        <v>186</v>
      </c>
      <c r="O6" s="104">
        <f t="shared" si="1"/>
        <v>144</v>
      </c>
    </row>
    <row r="7" spans="1:15" ht="12.75">
      <c r="A7" s="16">
        <f t="shared" si="2"/>
        <v>4</v>
      </c>
      <c r="B7" s="97" t="s">
        <v>60</v>
      </c>
      <c r="C7" s="98">
        <v>1994</v>
      </c>
      <c r="D7" s="73">
        <v>28</v>
      </c>
      <c r="E7" s="74">
        <v>5</v>
      </c>
      <c r="F7" s="241">
        <v>43</v>
      </c>
      <c r="G7" s="73">
        <v>33</v>
      </c>
      <c r="H7" s="75">
        <v>8</v>
      </c>
      <c r="I7" s="241">
        <v>40</v>
      </c>
      <c r="J7" s="100">
        <v>4</v>
      </c>
      <c r="K7" s="241">
        <v>44</v>
      </c>
      <c r="L7" s="100">
        <v>2</v>
      </c>
      <c r="M7" s="241">
        <v>55</v>
      </c>
      <c r="N7" s="214">
        <f t="shared" si="0"/>
        <v>182</v>
      </c>
      <c r="O7" s="70">
        <f t="shared" si="1"/>
        <v>142</v>
      </c>
    </row>
    <row r="8" spans="1:15" ht="12.75">
      <c r="A8" s="16">
        <f t="shared" si="2"/>
        <v>5</v>
      </c>
      <c r="B8" s="29" t="s">
        <v>57</v>
      </c>
      <c r="C8" s="65">
        <v>1991</v>
      </c>
      <c r="D8" s="38">
        <v>46</v>
      </c>
      <c r="E8" s="32">
        <v>10</v>
      </c>
      <c r="F8" s="53">
        <v>38</v>
      </c>
      <c r="G8" s="38">
        <v>28</v>
      </c>
      <c r="H8" s="46">
        <v>5</v>
      </c>
      <c r="I8" s="240">
        <v>43</v>
      </c>
      <c r="J8" s="116">
        <v>2</v>
      </c>
      <c r="K8" s="238">
        <v>55</v>
      </c>
      <c r="L8" s="116">
        <v>4</v>
      </c>
      <c r="M8" s="238">
        <v>44</v>
      </c>
      <c r="N8" s="212">
        <f t="shared" si="0"/>
        <v>180</v>
      </c>
      <c r="O8" s="104">
        <f t="shared" si="1"/>
        <v>142</v>
      </c>
    </row>
    <row r="9" spans="1:15" ht="12.75">
      <c r="A9" s="16">
        <f t="shared" si="2"/>
        <v>6</v>
      </c>
      <c r="B9" s="29" t="s">
        <v>64</v>
      </c>
      <c r="C9" s="65">
        <v>1980</v>
      </c>
      <c r="D9" s="38">
        <v>35</v>
      </c>
      <c r="E9" s="32">
        <v>7</v>
      </c>
      <c r="F9" s="240">
        <v>41</v>
      </c>
      <c r="G9" s="38">
        <v>29</v>
      </c>
      <c r="H9" s="46">
        <v>6</v>
      </c>
      <c r="I9" s="240">
        <v>42</v>
      </c>
      <c r="J9" s="116">
        <v>10</v>
      </c>
      <c r="K9" s="238">
        <v>38</v>
      </c>
      <c r="L9" s="116">
        <v>3</v>
      </c>
      <c r="M9" s="238">
        <v>50</v>
      </c>
      <c r="N9" s="212">
        <f t="shared" si="0"/>
        <v>171</v>
      </c>
      <c r="O9" s="104">
        <f t="shared" si="1"/>
        <v>133</v>
      </c>
    </row>
    <row r="10" spans="1:15" ht="12.75">
      <c r="A10" s="16">
        <f t="shared" si="2"/>
        <v>7</v>
      </c>
      <c r="B10" s="29" t="s">
        <v>65</v>
      </c>
      <c r="C10" s="65">
        <v>1983</v>
      </c>
      <c r="D10" s="38">
        <v>18</v>
      </c>
      <c r="E10" s="32">
        <v>2</v>
      </c>
      <c r="F10" s="240">
        <v>55</v>
      </c>
      <c r="G10" s="38">
        <v>25</v>
      </c>
      <c r="H10" s="46">
        <v>4</v>
      </c>
      <c r="I10" s="240">
        <v>44</v>
      </c>
      <c r="J10" s="116">
        <v>11</v>
      </c>
      <c r="K10" s="238">
        <v>34</v>
      </c>
      <c r="L10" s="116">
        <v>11</v>
      </c>
      <c r="M10" s="238">
        <v>34</v>
      </c>
      <c r="N10" s="212">
        <f t="shared" si="0"/>
        <v>167</v>
      </c>
      <c r="O10" s="104">
        <f t="shared" si="1"/>
        <v>133</v>
      </c>
    </row>
    <row r="11" spans="1:15" ht="12.75">
      <c r="A11" s="16">
        <f t="shared" si="2"/>
        <v>8</v>
      </c>
      <c r="B11" s="29" t="s">
        <v>67</v>
      </c>
      <c r="C11" s="65">
        <v>1993</v>
      </c>
      <c r="D11" s="38">
        <v>32</v>
      </c>
      <c r="E11" s="32">
        <v>6</v>
      </c>
      <c r="F11" s="240">
        <v>42</v>
      </c>
      <c r="G11" s="38">
        <v>32</v>
      </c>
      <c r="H11" s="46">
        <v>7</v>
      </c>
      <c r="I11" s="240">
        <v>41</v>
      </c>
      <c r="J11" s="116">
        <v>5</v>
      </c>
      <c r="K11" s="238">
        <v>43</v>
      </c>
      <c r="L11" s="116">
        <v>9</v>
      </c>
      <c r="M11" s="238">
        <v>39</v>
      </c>
      <c r="N11" s="212">
        <f t="shared" si="0"/>
        <v>165</v>
      </c>
      <c r="O11" s="104">
        <f t="shared" si="1"/>
        <v>126</v>
      </c>
    </row>
    <row r="12" spans="1:16" ht="12.75">
      <c r="A12" s="16">
        <f t="shared" si="2"/>
        <v>9</v>
      </c>
      <c r="B12" s="29" t="s">
        <v>58</v>
      </c>
      <c r="C12" s="65">
        <v>1993</v>
      </c>
      <c r="D12" s="38">
        <v>42</v>
      </c>
      <c r="E12" s="32">
        <v>8</v>
      </c>
      <c r="F12" s="240">
        <v>40</v>
      </c>
      <c r="G12" s="38">
        <v>42</v>
      </c>
      <c r="H12" s="46">
        <v>10</v>
      </c>
      <c r="I12" s="53">
        <v>38</v>
      </c>
      <c r="J12" s="116">
        <v>8</v>
      </c>
      <c r="K12" s="238">
        <v>40</v>
      </c>
      <c r="L12" s="116">
        <v>54</v>
      </c>
      <c r="M12" s="55">
        <v>0</v>
      </c>
      <c r="N12" s="212">
        <f t="shared" si="0"/>
        <v>118</v>
      </c>
      <c r="O12" s="104">
        <f t="shared" si="1"/>
        <v>118</v>
      </c>
      <c r="P12" s="31"/>
    </row>
    <row r="13" spans="1:15" ht="12.75">
      <c r="A13" s="16">
        <f t="shared" si="2"/>
        <v>10</v>
      </c>
      <c r="B13" s="29" t="s">
        <v>62</v>
      </c>
      <c r="C13" s="65">
        <v>1992</v>
      </c>
      <c r="D13" s="116">
        <v>75</v>
      </c>
      <c r="E13" s="112">
        <v>22</v>
      </c>
      <c r="F13" s="240">
        <v>23</v>
      </c>
      <c r="G13" s="116">
        <v>37</v>
      </c>
      <c r="H13" s="113">
        <v>9</v>
      </c>
      <c r="I13" s="240">
        <v>39</v>
      </c>
      <c r="J13" s="116">
        <v>9</v>
      </c>
      <c r="K13" s="238">
        <v>39</v>
      </c>
      <c r="L13" s="116">
        <v>10</v>
      </c>
      <c r="M13" s="238">
        <v>38</v>
      </c>
      <c r="N13" s="212">
        <f t="shared" si="0"/>
        <v>139</v>
      </c>
      <c r="O13" s="104">
        <f t="shared" si="1"/>
        <v>116</v>
      </c>
    </row>
    <row r="14" spans="1:15" ht="12.75">
      <c r="A14" s="16">
        <f t="shared" si="2"/>
        <v>11</v>
      </c>
      <c r="B14" s="29" t="s">
        <v>55</v>
      </c>
      <c r="C14" s="65">
        <v>1995</v>
      </c>
      <c r="D14" s="38">
        <v>48</v>
      </c>
      <c r="E14" s="32">
        <v>11</v>
      </c>
      <c r="F14" s="242">
        <v>34</v>
      </c>
      <c r="G14" s="38">
        <v>49</v>
      </c>
      <c r="H14" s="46">
        <v>14</v>
      </c>
      <c r="I14" s="240">
        <v>31</v>
      </c>
      <c r="J14" s="116">
        <v>7</v>
      </c>
      <c r="K14" s="238">
        <v>41</v>
      </c>
      <c r="L14" s="116">
        <v>8</v>
      </c>
      <c r="M14" s="238">
        <v>40</v>
      </c>
      <c r="N14" s="212">
        <f t="shared" si="0"/>
        <v>146</v>
      </c>
      <c r="O14" s="104">
        <f t="shared" si="1"/>
        <v>115</v>
      </c>
    </row>
    <row r="15" spans="1:15" ht="12.75">
      <c r="A15" s="16">
        <f t="shared" si="2"/>
        <v>12</v>
      </c>
      <c r="B15" s="29" t="s">
        <v>52</v>
      </c>
      <c r="C15" s="65">
        <v>1997</v>
      </c>
      <c r="D15" s="38">
        <v>56</v>
      </c>
      <c r="E15" s="32">
        <v>13</v>
      </c>
      <c r="F15" s="240">
        <v>32</v>
      </c>
      <c r="G15" s="38">
        <v>58</v>
      </c>
      <c r="H15" s="46">
        <v>16</v>
      </c>
      <c r="I15" s="240">
        <v>29</v>
      </c>
      <c r="J15" s="116">
        <v>15</v>
      </c>
      <c r="K15" s="238">
        <v>30</v>
      </c>
      <c r="L15" s="116">
        <v>14</v>
      </c>
      <c r="M15" s="238">
        <v>31</v>
      </c>
      <c r="N15" s="212">
        <f t="shared" si="0"/>
        <v>122</v>
      </c>
      <c r="O15" s="104">
        <f t="shared" si="1"/>
        <v>93</v>
      </c>
    </row>
    <row r="16" spans="1:15" ht="12.75">
      <c r="A16" s="16">
        <f t="shared" si="2"/>
        <v>13</v>
      </c>
      <c r="B16" s="29" t="s">
        <v>53</v>
      </c>
      <c r="C16" s="65">
        <v>1996</v>
      </c>
      <c r="D16" s="38">
        <v>63</v>
      </c>
      <c r="E16" s="32">
        <v>16</v>
      </c>
      <c r="F16" s="240">
        <v>29</v>
      </c>
      <c r="G16" s="38">
        <v>48</v>
      </c>
      <c r="H16" s="46">
        <v>13</v>
      </c>
      <c r="I16" s="240">
        <v>32</v>
      </c>
      <c r="J16" s="116">
        <v>18</v>
      </c>
      <c r="K16" s="238">
        <v>27</v>
      </c>
      <c r="L16" s="116">
        <v>15</v>
      </c>
      <c r="M16" s="238">
        <v>30</v>
      </c>
      <c r="N16" s="212">
        <f t="shared" si="0"/>
        <v>118</v>
      </c>
      <c r="O16" s="104">
        <f t="shared" si="1"/>
        <v>91</v>
      </c>
    </row>
    <row r="17" spans="1:15" ht="12.75">
      <c r="A17" s="16">
        <f t="shared" si="2"/>
        <v>14</v>
      </c>
      <c r="B17" s="97" t="s">
        <v>51</v>
      </c>
      <c r="C17" s="98">
        <v>1994</v>
      </c>
      <c r="D17" s="76">
        <v>62</v>
      </c>
      <c r="E17" s="99">
        <v>15</v>
      </c>
      <c r="F17" s="241">
        <v>30</v>
      </c>
      <c r="G17" s="73">
        <v>67</v>
      </c>
      <c r="H17" s="75">
        <v>19</v>
      </c>
      <c r="I17" s="241">
        <v>26</v>
      </c>
      <c r="J17" s="76">
        <v>23</v>
      </c>
      <c r="K17" s="241">
        <v>22</v>
      </c>
      <c r="L17" s="76">
        <v>17</v>
      </c>
      <c r="M17" s="241">
        <v>28</v>
      </c>
      <c r="N17" s="214">
        <f t="shared" si="0"/>
        <v>106</v>
      </c>
      <c r="O17" s="70">
        <f t="shared" si="1"/>
        <v>84</v>
      </c>
    </row>
    <row r="18" spans="1:15" ht="15.75" customHeight="1">
      <c r="A18" s="16">
        <f t="shared" si="2"/>
        <v>15</v>
      </c>
      <c r="B18" s="29" t="s">
        <v>54</v>
      </c>
      <c r="C18" s="65">
        <v>1995</v>
      </c>
      <c r="D18" s="4">
        <v>64</v>
      </c>
      <c r="E18" s="30">
        <v>17</v>
      </c>
      <c r="F18" s="240">
        <v>28</v>
      </c>
      <c r="G18" s="38">
        <v>71</v>
      </c>
      <c r="H18" s="46">
        <v>21</v>
      </c>
      <c r="I18" s="240">
        <v>24</v>
      </c>
      <c r="J18" s="4">
        <v>16</v>
      </c>
      <c r="K18" s="238">
        <v>29</v>
      </c>
      <c r="L18" s="4">
        <v>25</v>
      </c>
      <c r="M18" s="238">
        <v>20</v>
      </c>
      <c r="N18" s="212">
        <f t="shared" si="0"/>
        <v>101</v>
      </c>
      <c r="O18" s="104">
        <f t="shared" si="1"/>
        <v>81</v>
      </c>
    </row>
    <row r="19" spans="1:15" ht="15.75" customHeight="1">
      <c r="A19" s="16">
        <f t="shared" si="2"/>
        <v>16</v>
      </c>
      <c r="B19" s="29" t="s">
        <v>59</v>
      </c>
      <c r="C19" s="65">
        <v>1990</v>
      </c>
      <c r="D19" s="38">
        <v>65</v>
      </c>
      <c r="E19" s="32">
        <v>18</v>
      </c>
      <c r="F19" s="240">
        <v>27</v>
      </c>
      <c r="G19" s="38">
        <v>64</v>
      </c>
      <c r="H19" s="46">
        <v>18</v>
      </c>
      <c r="I19" s="240">
        <v>27</v>
      </c>
      <c r="J19" s="116">
        <v>24</v>
      </c>
      <c r="K19" s="238">
        <v>21</v>
      </c>
      <c r="L19" s="116">
        <v>22</v>
      </c>
      <c r="M19" s="238">
        <v>23</v>
      </c>
      <c r="N19" s="212">
        <f t="shared" si="0"/>
        <v>98</v>
      </c>
      <c r="O19" s="104">
        <f t="shared" si="1"/>
        <v>77</v>
      </c>
    </row>
    <row r="20" spans="1:15" ht="15.75" customHeight="1">
      <c r="A20" s="16">
        <f t="shared" si="2"/>
        <v>17</v>
      </c>
      <c r="B20" s="29" t="s">
        <v>43</v>
      </c>
      <c r="C20" s="65">
        <v>1997</v>
      </c>
      <c r="D20" s="4">
        <v>85</v>
      </c>
      <c r="E20" s="30">
        <v>28</v>
      </c>
      <c r="F20" s="240">
        <v>17</v>
      </c>
      <c r="G20" s="38">
        <v>54</v>
      </c>
      <c r="H20" s="46">
        <v>15</v>
      </c>
      <c r="I20" s="240">
        <v>30</v>
      </c>
      <c r="J20" s="4">
        <v>25</v>
      </c>
      <c r="K20" s="238">
        <v>20</v>
      </c>
      <c r="L20" s="4">
        <v>19</v>
      </c>
      <c r="M20" s="238">
        <v>26</v>
      </c>
      <c r="N20" s="212">
        <f t="shared" si="0"/>
        <v>93</v>
      </c>
      <c r="O20" s="104">
        <f t="shared" si="1"/>
        <v>76</v>
      </c>
    </row>
    <row r="21" spans="1:15" ht="15.75" customHeight="1">
      <c r="A21" s="16">
        <f t="shared" si="2"/>
        <v>18</v>
      </c>
      <c r="B21" s="29" t="s">
        <v>158</v>
      </c>
      <c r="C21" s="65">
        <v>1984</v>
      </c>
      <c r="D21" s="134"/>
      <c r="E21" s="141"/>
      <c r="F21" s="243"/>
      <c r="G21" s="142"/>
      <c r="H21" s="139"/>
      <c r="I21" s="243"/>
      <c r="J21" s="4">
        <v>12</v>
      </c>
      <c r="K21" s="238">
        <v>33</v>
      </c>
      <c r="L21" s="4">
        <v>7</v>
      </c>
      <c r="M21" s="238">
        <v>41</v>
      </c>
      <c r="N21" s="212">
        <f t="shared" si="0"/>
        <v>74</v>
      </c>
      <c r="O21" s="104">
        <f>N21</f>
        <v>74</v>
      </c>
    </row>
    <row r="22" spans="1:15" ht="15.75" customHeight="1">
      <c r="A22" s="16">
        <f t="shared" si="2"/>
        <v>19</v>
      </c>
      <c r="B22" s="29" t="s">
        <v>117</v>
      </c>
      <c r="C22" s="65">
        <v>1997</v>
      </c>
      <c r="D22" s="116">
        <v>57</v>
      </c>
      <c r="E22" s="112">
        <v>14</v>
      </c>
      <c r="F22" s="240">
        <v>31</v>
      </c>
      <c r="G22" s="4">
        <v>62</v>
      </c>
      <c r="H22" s="47">
        <v>17</v>
      </c>
      <c r="I22" s="240">
        <v>28</v>
      </c>
      <c r="J22" s="116">
        <v>37</v>
      </c>
      <c r="K22" s="238">
        <v>8</v>
      </c>
      <c r="L22" s="116">
        <v>30</v>
      </c>
      <c r="M22" s="238">
        <v>15</v>
      </c>
      <c r="N22" s="212">
        <f t="shared" si="0"/>
        <v>82</v>
      </c>
      <c r="O22" s="104">
        <f>N22-MIN(F22,I22,K22,M22)</f>
        <v>74</v>
      </c>
    </row>
    <row r="23" spans="1:15" ht="15.75" customHeight="1">
      <c r="A23" s="16">
        <f t="shared" si="2"/>
        <v>20</v>
      </c>
      <c r="B23" s="29" t="s">
        <v>61</v>
      </c>
      <c r="C23" s="65">
        <v>1983</v>
      </c>
      <c r="D23" s="4">
        <v>43</v>
      </c>
      <c r="E23" s="30">
        <v>9</v>
      </c>
      <c r="F23" s="240">
        <v>39</v>
      </c>
      <c r="G23" s="38">
        <v>47</v>
      </c>
      <c r="H23" s="46">
        <v>12</v>
      </c>
      <c r="I23" s="55">
        <v>33</v>
      </c>
      <c r="J23" s="134"/>
      <c r="K23" s="140"/>
      <c r="L23" s="134"/>
      <c r="M23" s="140"/>
      <c r="N23" s="212">
        <f t="shared" si="0"/>
        <v>72</v>
      </c>
      <c r="O23" s="104">
        <f>N23</f>
        <v>72</v>
      </c>
    </row>
    <row r="24" spans="1:15" ht="15.75" customHeight="1">
      <c r="A24" s="16">
        <f t="shared" si="2"/>
        <v>21</v>
      </c>
      <c r="B24" s="29" t="s">
        <v>50</v>
      </c>
      <c r="C24" s="65">
        <v>1995</v>
      </c>
      <c r="D24" s="38">
        <v>73</v>
      </c>
      <c r="E24" s="32">
        <v>21</v>
      </c>
      <c r="F24" s="240">
        <v>24</v>
      </c>
      <c r="G24" s="38">
        <v>80</v>
      </c>
      <c r="H24" s="46">
        <v>26</v>
      </c>
      <c r="I24" s="240">
        <v>19</v>
      </c>
      <c r="J24" s="116">
        <v>22</v>
      </c>
      <c r="K24" s="238">
        <v>23</v>
      </c>
      <c r="L24" s="116">
        <v>23</v>
      </c>
      <c r="M24" s="238">
        <v>22</v>
      </c>
      <c r="N24" s="212">
        <f t="shared" si="0"/>
        <v>88</v>
      </c>
      <c r="O24" s="104">
        <f>N24-MIN(F24,I24,K24,M24)</f>
        <v>69</v>
      </c>
    </row>
    <row r="25" spans="1:15" ht="15.75" customHeight="1">
      <c r="A25" s="16">
        <f t="shared" si="2"/>
        <v>22</v>
      </c>
      <c r="B25" s="97" t="s">
        <v>46</v>
      </c>
      <c r="C25" s="98">
        <v>1994</v>
      </c>
      <c r="D25" s="76">
        <v>52</v>
      </c>
      <c r="E25" s="99">
        <v>12</v>
      </c>
      <c r="F25" s="54">
        <v>33</v>
      </c>
      <c r="G25" s="73">
        <v>45</v>
      </c>
      <c r="H25" s="75">
        <v>11</v>
      </c>
      <c r="I25" s="244">
        <v>34</v>
      </c>
      <c r="J25" s="220"/>
      <c r="K25" s="245" t="s">
        <v>193</v>
      </c>
      <c r="L25" s="223"/>
      <c r="M25" s="246"/>
      <c r="N25" s="214">
        <f t="shared" si="0"/>
        <v>67</v>
      </c>
      <c r="O25" s="70">
        <f>N25</f>
        <v>67</v>
      </c>
    </row>
    <row r="26" spans="1:15" ht="15.75" customHeight="1">
      <c r="A26" s="16">
        <f t="shared" si="2"/>
        <v>23</v>
      </c>
      <c r="B26" s="29" t="s">
        <v>160</v>
      </c>
      <c r="C26" s="65">
        <v>1994</v>
      </c>
      <c r="D26" s="134"/>
      <c r="E26" s="141"/>
      <c r="F26" s="243"/>
      <c r="G26" s="142"/>
      <c r="H26" s="139"/>
      <c r="I26" s="243"/>
      <c r="J26" s="4">
        <v>14</v>
      </c>
      <c r="K26" s="238">
        <v>31</v>
      </c>
      <c r="L26" s="4">
        <v>13</v>
      </c>
      <c r="M26" s="238">
        <v>32</v>
      </c>
      <c r="N26" s="212">
        <f t="shared" si="0"/>
        <v>63</v>
      </c>
      <c r="O26" s="104">
        <f>N26</f>
        <v>63</v>
      </c>
    </row>
    <row r="27" spans="1:15" ht="15.75" customHeight="1">
      <c r="A27" s="16">
        <f t="shared" si="2"/>
        <v>24</v>
      </c>
      <c r="B27" s="29" t="s">
        <v>56</v>
      </c>
      <c r="C27" s="65">
        <v>1991</v>
      </c>
      <c r="D27" s="116">
        <v>67</v>
      </c>
      <c r="E27" s="112">
        <v>19</v>
      </c>
      <c r="F27" s="240">
        <v>26</v>
      </c>
      <c r="G27" s="38">
        <v>68</v>
      </c>
      <c r="H27" s="46">
        <v>20</v>
      </c>
      <c r="I27" s="240">
        <v>25</v>
      </c>
      <c r="J27" s="4">
        <v>33</v>
      </c>
      <c r="K27" s="238">
        <v>12</v>
      </c>
      <c r="L27" s="4">
        <v>40</v>
      </c>
      <c r="M27" s="238">
        <v>5</v>
      </c>
      <c r="N27" s="212">
        <f t="shared" si="0"/>
        <v>68</v>
      </c>
      <c r="O27" s="104">
        <f>N27-MIN(F27,I27,K27,M27)</f>
        <v>63</v>
      </c>
    </row>
    <row r="28" spans="1:15" ht="15.75" customHeight="1">
      <c r="A28" s="16">
        <f t="shared" si="2"/>
        <v>25</v>
      </c>
      <c r="B28" s="29" t="s">
        <v>161</v>
      </c>
      <c r="C28" s="65">
        <v>1973</v>
      </c>
      <c r="D28" s="134"/>
      <c r="E28" s="141"/>
      <c r="F28" s="243"/>
      <c r="G28" s="142"/>
      <c r="H28" s="139"/>
      <c r="I28" s="243"/>
      <c r="J28" s="4">
        <v>17</v>
      </c>
      <c r="K28" s="238">
        <v>28</v>
      </c>
      <c r="L28" s="4">
        <v>12</v>
      </c>
      <c r="M28" s="238">
        <v>33</v>
      </c>
      <c r="N28" s="212">
        <f t="shared" si="0"/>
        <v>61</v>
      </c>
      <c r="O28" s="104">
        <f>N28</f>
        <v>61</v>
      </c>
    </row>
    <row r="29" spans="1:15" ht="15.75" customHeight="1">
      <c r="A29" s="16">
        <f t="shared" si="2"/>
        <v>26</v>
      </c>
      <c r="B29" s="29" t="s">
        <v>159</v>
      </c>
      <c r="C29" s="65">
        <v>1990</v>
      </c>
      <c r="D29" s="134"/>
      <c r="E29" s="141"/>
      <c r="F29" s="243"/>
      <c r="G29" s="142"/>
      <c r="H29" s="139"/>
      <c r="I29" s="243"/>
      <c r="J29" s="4">
        <v>13</v>
      </c>
      <c r="K29" s="238">
        <v>32</v>
      </c>
      <c r="L29" s="4">
        <v>16</v>
      </c>
      <c r="M29" s="238">
        <v>29</v>
      </c>
      <c r="N29" s="212">
        <f t="shared" si="0"/>
        <v>61</v>
      </c>
      <c r="O29" s="104">
        <f>N29</f>
        <v>61</v>
      </c>
    </row>
    <row r="30" spans="1:15" ht="15.75" customHeight="1">
      <c r="A30" s="16">
        <f t="shared" si="2"/>
        <v>27</v>
      </c>
      <c r="B30" s="29" t="s">
        <v>49</v>
      </c>
      <c r="C30" s="65">
        <v>1995</v>
      </c>
      <c r="D30" s="38">
        <v>80</v>
      </c>
      <c r="E30" s="32">
        <v>24</v>
      </c>
      <c r="F30" s="240">
        <v>21</v>
      </c>
      <c r="G30" s="38">
        <v>79</v>
      </c>
      <c r="H30" s="46">
        <v>25</v>
      </c>
      <c r="I30" s="240">
        <v>20</v>
      </c>
      <c r="J30" s="116">
        <v>26</v>
      </c>
      <c r="K30" s="238">
        <v>19</v>
      </c>
      <c r="L30" s="116">
        <v>26</v>
      </c>
      <c r="M30" s="238">
        <v>19</v>
      </c>
      <c r="N30" s="212">
        <f t="shared" si="0"/>
        <v>79</v>
      </c>
      <c r="O30" s="104">
        <f>N30-MIN(F30,I30,K30,M30)</f>
        <v>60</v>
      </c>
    </row>
    <row r="31" spans="1:15" ht="15.75" customHeight="1">
      <c r="A31" s="16">
        <f t="shared" si="2"/>
        <v>28</v>
      </c>
      <c r="B31" s="29" t="s">
        <v>44</v>
      </c>
      <c r="C31" s="65">
        <v>1996</v>
      </c>
      <c r="D31" s="4">
        <v>77</v>
      </c>
      <c r="E31" s="30">
        <v>23</v>
      </c>
      <c r="F31" s="240">
        <v>22</v>
      </c>
      <c r="G31" s="4">
        <v>74</v>
      </c>
      <c r="H31" s="47">
        <v>22</v>
      </c>
      <c r="I31" s="240">
        <v>23</v>
      </c>
      <c r="J31" s="4">
        <v>31</v>
      </c>
      <c r="K31" s="238">
        <v>14</v>
      </c>
      <c r="L31" s="4">
        <v>32</v>
      </c>
      <c r="M31" s="238">
        <v>13</v>
      </c>
      <c r="N31" s="212">
        <f t="shared" si="0"/>
        <v>72</v>
      </c>
      <c r="O31" s="104">
        <f>N31-MIN(F31,I31,K31,M31)</f>
        <v>59</v>
      </c>
    </row>
    <row r="32" spans="1:15" ht="15.75" customHeight="1">
      <c r="A32" s="16">
        <f t="shared" si="2"/>
        <v>29</v>
      </c>
      <c r="B32" s="97" t="s">
        <v>183</v>
      </c>
      <c r="C32" s="98">
        <v>1994</v>
      </c>
      <c r="D32" s="100">
        <v>86</v>
      </c>
      <c r="E32" s="101">
        <v>29</v>
      </c>
      <c r="F32" s="241">
        <v>16</v>
      </c>
      <c r="G32" s="73">
        <v>78</v>
      </c>
      <c r="H32" s="75">
        <v>24</v>
      </c>
      <c r="I32" s="241">
        <v>21</v>
      </c>
      <c r="J32" s="100">
        <v>50</v>
      </c>
      <c r="K32" s="241">
        <v>0</v>
      </c>
      <c r="L32" s="100">
        <v>27</v>
      </c>
      <c r="M32" s="241">
        <v>18</v>
      </c>
      <c r="N32" s="214">
        <f t="shared" si="0"/>
        <v>55</v>
      </c>
      <c r="O32" s="70">
        <f>N32-MIN(F32,I32,K32,M32)</f>
        <v>55</v>
      </c>
    </row>
    <row r="33" spans="1:15" ht="15.75" customHeight="1">
      <c r="A33" s="16">
        <f t="shared" si="2"/>
        <v>30</v>
      </c>
      <c r="B33" s="29" t="s">
        <v>162</v>
      </c>
      <c r="C33" s="65">
        <v>1985</v>
      </c>
      <c r="D33" s="134"/>
      <c r="E33" s="141"/>
      <c r="F33" s="243"/>
      <c r="G33" s="142"/>
      <c r="H33" s="139"/>
      <c r="I33" s="243"/>
      <c r="J33" s="4">
        <v>19</v>
      </c>
      <c r="K33" s="238">
        <v>26</v>
      </c>
      <c r="L33" s="4">
        <v>18</v>
      </c>
      <c r="M33" s="238">
        <v>27</v>
      </c>
      <c r="N33" s="212">
        <f t="shared" si="0"/>
        <v>53</v>
      </c>
      <c r="O33" s="12">
        <f>N33</f>
        <v>53</v>
      </c>
    </row>
    <row r="34" spans="1:15" ht="12.75">
      <c r="A34" s="16">
        <f t="shared" si="2"/>
        <v>31</v>
      </c>
      <c r="B34" s="97" t="s">
        <v>48</v>
      </c>
      <c r="C34" s="98">
        <v>1994</v>
      </c>
      <c r="D34" s="100">
        <v>83</v>
      </c>
      <c r="E34" s="101">
        <v>26</v>
      </c>
      <c r="F34" s="241">
        <v>19</v>
      </c>
      <c r="G34" s="73">
        <v>82</v>
      </c>
      <c r="H34" s="75">
        <v>28</v>
      </c>
      <c r="I34" s="241">
        <v>17</v>
      </c>
      <c r="J34" s="76">
        <v>44</v>
      </c>
      <c r="K34" s="54">
        <v>0</v>
      </c>
      <c r="L34" s="76">
        <v>28</v>
      </c>
      <c r="M34" s="238">
        <v>17</v>
      </c>
      <c r="N34" s="214">
        <f t="shared" si="0"/>
        <v>53</v>
      </c>
      <c r="O34" s="70">
        <f>N34-MIN(F34,I34,K34,M34)</f>
        <v>53</v>
      </c>
    </row>
    <row r="35" spans="1:15" ht="12.75">
      <c r="A35" s="16">
        <f t="shared" si="2"/>
        <v>32</v>
      </c>
      <c r="B35" s="29" t="s">
        <v>163</v>
      </c>
      <c r="C35" s="65">
        <v>1967</v>
      </c>
      <c r="D35" s="134"/>
      <c r="E35" s="141"/>
      <c r="F35" s="243"/>
      <c r="G35" s="142"/>
      <c r="H35" s="139"/>
      <c r="I35" s="243"/>
      <c r="J35" s="4">
        <v>20</v>
      </c>
      <c r="K35" s="238">
        <v>25</v>
      </c>
      <c r="L35" s="4">
        <v>21</v>
      </c>
      <c r="M35" s="238">
        <v>24</v>
      </c>
      <c r="N35" s="212">
        <f t="shared" si="0"/>
        <v>49</v>
      </c>
      <c r="O35" s="104">
        <f>N35</f>
        <v>49</v>
      </c>
    </row>
    <row r="36" spans="1:15" ht="12.75">
      <c r="A36" s="16">
        <f t="shared" si="2"/>
        <v>33</v>
      </c>
      <c r="B36" s="29" t="s">
        <v>45</v>
      </c>
      <c r="C36" s="65">
        <v>1995</v>
      </c>
      <c r="D36" s="4">
        <v>72</v>
      </c>
      <c r="E36" s="30">
        <v>20</v>
      </c>
      <c r="F36" s="240">
        <v>25</v>
      </c>
      <c r="G36" s="38">
        <v>77</v>
      </c>
      <c r="H36" s="46">
        <v>23</v>
      </c>
      <c r="I36" s="240">
        <v>22</v>
      </c>
      <c r="J36" s="134"/>
      <c r="K36" s="140"/>
      <c r="L36" s="134"/>
      <c r="M36" s="140"/>
      <c r="N36" s="212">
        <f aca="true" t="shared" si="3" ref="N36:N66">SUM(F36,I36,K36,M36)</f>
        <v>47</v>
      </c>
      <c r="O36" s="104">
        <f>N36</f>
        <v>47</v>
      </c>
    </row>
    <row r="37" spans="1:15" ht="12.75">
      <c r="A37" s="16">
        <f t="shared" si="2"/>
        <v>34</v>
      </c>
      <c r="B37" s="29" t="s">
        <v>165</v>
      </c>
      <c r="C37" s="65">
        <v>1986</v>
      </c>
      <c r="D37" s="134"/>
      <c r="E37" s="141"/>
      <c r="F37" s="243"/>
      <c r="G37" s="142"/>
      <c r="H37" s="139"/>
      <c r="I37" s="243"/>
      <c r="J37" s="4">
        <v>27</v>
      </c>
      <c r="K37" s="238">
        <v>18</v>
      </c>
      <c r="L37" s="4">
        <v>20</v>
      </c>
      <c r="M37" s="238">
        <v>25</v>
      </c>
      <c r="N37" s="212">
        <f t="shared" si="3"/>
        <v>43</v>
      </c>
      <c r="O37" s="104">
        <f>N37</f>
        <v>43</v>
      </c>
    </row>
    <row r="38" spans="1:15" ht="12.75">
      <c r="A38" s="16">
        <f t="shared" si="2"/>
        <v>35</v>
      </c>
      <c r="B38" s="29" t="s">
        <v>180</v>
      </c>
      <c r="C38" s="65">
        <v>1998</v>
      </c>
      <c r="D38" s="4">
        <v>82</v>
      </c>
      <c r="E38" s="30">
        <v>25</v>
      </c>
      <c r="F38" s="240">
        <v>20</v>
      </c>
      <c r="G38" s="38">
        <v>81</v>
      </c>
      <c r="H38" s="46">
        <v>27</v>
      </c>
      <c r="I38" s="247">
        <v>18</v>
      </c>
      <c r="J38" s="4">
        <v>47</v>
      </c>
      <c r="K38" s="53">
        <v>0</v>
      </c>
      <c r="L38" s="4">
        <v>44</v>
      </c>
      <c r="M38" s="55">
        <v>0</v>
      </c>
      <c r="N38" s="212">
        <f t="shared" si="3"/>
        <v>38</v>
      </c>
      <c r="O38" s="104">
        <f>N38-MIN(F38,I38,K38,M38)</f>
        <v>38</v>
      </c>
    </row>
    <row r="39" spans="1:15" ht="12.75">
      <c r="A39" s="16">
        <f t="shared" si="2"/>
        <v>36</v>
      </c>
      <c r="B39" s="29" t="s">
        <v>168</v>
      </c>
      <c r="C39" s="65">
        <v>1992</v>
      </c>
      <c r="D39" s="134"/>
      <c r="E39" s="141"/>
      <c r="F39" s="243"/>
      <c r="G39" s="142"/>
      <c r="H39" s="139"/>
      <c r="I39" s="243"/>
      <c r="J39" s="4">
        <v>32</v>
      </c>
      <c r="K39" s="238">
        <v>13</v>
      </c>
      <c r="L39" s="4">
        <v>24</v>
      </c>
      <c r="M39" s="238">
        <v>21</v>
      </c>
      <c r="N39" s="212">
        <f t="shared" si="3"/>
        <v>34</v>
      </c>
      <c r="O39" s="104">
        <f>N39</f>
        <v>34</v>
      </c>
    </row>
    <row r="40" spans="1:15" ht="12.75">
      <c r="A40" s="16">
        <f t="shared" si="2"/>
        <v>37</v>
      </c>
      <c r="B40" s="97" t="s">
        <v>47</v>
      </c>
      <c r="C40" s="98">
        <v>1994</v>
      </c>
      <c r="D40" s="76">
        <v>84</v>
      </c>
      <c r="E40" s="99">
        <v>27</v>
      </c>
      <c r="F40" s="241">
        <v>18</v>
      </c>
      <c r="G40" s="73">
        <v>88</v>
      </c>
      <c r="H40" s="75">
        <v>30</v>
      </c>
      <c r="I40" s="241">
        <v>15</v>
      </c>
      <c r="J40" s="221"/>
      <c r="K40" s="248"/>
      <c r="L40" s="223"/>
      <c r="M40" s="248"/>
      <c r="N40" s="214">
        <f t="shared" si="3"/>
        <v>33</v>
      </c>
      <c r="O40" s="70">
        <f>N40</f>
        <v>33</v>
      </c>
    </row>
    <row r="41" spans="1:15" ht="12.75">
      <c r="A41" s="16">
        <f t="shared" si="2"/>
        <v>38</v>
      </c>
      <c r="B41" s="29" t="s">
        <v>167</v>
      </c>
      <c r="C41" s="65">
        <v>1968</v>
      </c>
      <c r="D41" s="134"/>
      <c r="E41" s="141"/>
      <c r="F41" s="243"/>
      <c r="G41" s="142"/>
      <c r="H41" s="139"/>
      <c r="I41" s="243"/>
      <c r="J41" s="4">
        <v>30</v>
      </c>
      <c r="K41" s="238">
        <v>15</v>
      </c>
      <c r="L41" s="4">
        <v>29</v>
      </c>
      <c r="M41" s="238">
        <v>16</v>
      </c>
      <c r="N41" s="212">
        <f t="shared" si="3"/>
        <v>31</v>
      </c>
      <c r="O41" s="104">
        <f>N41</f>
        <v>31</v>
      </c>
    </row>
    <row r="42" spans="1:15" ht="12.75">
      <c r="A42" s="16">
        <f t="shared" si="2"/>
        <v>39</v>
      </c>
      <c r="B42" s="29" t="s">
        <v>176</v>
      </c>
      <c r="C42" s="65">
        <v>1998</v>
      </c>
      <c r="D42" s="4">
        <v>90</v>
      </c>
      <c r="E42" s="30">
        <v>30</v>
      </c>
      <c r="F42" s="240">
        <v>15</v>
      </c>
      <c r="G42" s="38">
        <v>87</v>
      </c>
      <c r="H42" s="46">
        <v>29</v>
      </c>
      <c r="I42" s="240">
        <v>16</v>
      </c>
      <c r="J42" s="4">
        <v>42</v>
      </c>
      <c r="K42" s="53">
        <v>0</v>
      </c>
      <c r="L42" s="4">
        <v>43</v>
      </c>
      <c r="M42" s="55">
        <v>0</v>
      </c>
      <c r="N42" s="212">
        <f t="shared" si="3"/>
        <v>31</v>
      </c>
      <c r="O42" s="104">
        <f>N42-MIN(F42,I42,K42,M42)</f>
        <v>31</v>
      </c>
    </row>
    <row r="43" spans="1:15" ht="12.75">
      <c r="A43" s="16">
        <f t="shared" si="2"/>
        <v>40</v>
      </c>
      <c r="B43" s="29" t="s">
        <v>202</v>
      </c>
      <c r="C43" s="65">
        <v>1984</v>
      </c>
      <c r="D43" s="134"/>
      <c r="E43" s="141"/>
      <c r="F43" s="243"/>
      <c r="G43" s="142"/>
      <c r="H43" s="139"/>
      <c r="I43" s="243"/>
      <c r="J43" s="4">
        <v>28</v>
      </c>
      <c r="K43" s="238">
        <v>17</v>
      </c>
      <c r="L43" s="4">
        <v>34</v>
      </c>
      <c r="M43" s="238">
        <v>11</v>
      </c>
      <c r="N43" s="212">
        <f t="shared" si="3"/>
        <v>28</v>
      </c>
      <c r="O43" s="104">
        <f aca="true" t="shared" si="4" ref="O43:O66">N43</f>
        <v>28</v>
      </c>
    </row>
    <row r="44" spans="1:15" ht="12.75">
      <c r="A44" s="16">
        <f t="shared" si="2"/>
        <v>41</v>
      </c>
      <c r="B44" s="29" t="s">
        <v>164</v>
      </c>
      <c r="C44" s="65">
        <v>1982</v>
      </c>
      <c r="D44" s="134"/>
      <c r="E44" s="141"/>
      <c r="F44" s="243"/>
      <c r="G44" s="142"/>
      <c r="H44" s="139"/>
      <c r="I44" s="243"/>
      <c r="J44" s="4">
        <v>21</v>
      </c>
      <c r="K44" s="238">
        <v>24</v>
      </c>
      <c r="L44" s="134"/>
      <c r="M44" s="140"/>
      <c r="N44" s="212">
        <f t="shared" si="3"/>
        <v>24</v>
      </c>
      <c r="O44" s="104">
        <f t="shared" si="4"/>
        <v>24</v>
      </c>
    </row>
    <row r="45" spans="1:15" ht="12.75">
      <c r="A45" s="16">
        <f t="shared" si="2"/>
        <v>42</v>
      </c>
      <c r="B45" s="29" t="s">
        <v>170</v>
      </c>
      <c r="C45" s="65">
        <v>1986</v>
      </c>
      <c r="D45" s="134"/>
      <c r="E45" s="141"/>
      <c r="F45" s="243"/>
      <c r="G45" s="142"/>
      <c r="H45" s="139"/>
      <c r="I45" s="243"/>
      <c r="J45" s="4">
        <v>35</v>
      </c>
      <c r="K45" s="238">
        <v>10</v>
      </c>
      <c r="L45" s="4">
        <v>33</v>
      </c>
      <c r="M45" s="238">
        <v>12</v>
      </c>
      <c r="N45" s="212">
        <f t="shared" si="3"/>
        <v>22</v>
      </c>
      <c r="O45" s="104">
        <f t="shared" si="4"/>
        <v>22</v>
      </c>
    </row>
    <row r="46" spans="1:15" ht="12.75">
      <c r="A46" s="16">
        <f t="shared" si="2"/>
        <v>43</v>
      </c>
      <c r="B46" s="29" t="s">
        <v>169</v>
      </c>
      <c r="C46" s="65">
        <v>1982</v>
      </c>
      <c r="D46" s="134"/>
      <c r="E46" s="141"/>
      <c r="F46" s="243"/>
      <c r="G46" s="142"/>
      <c r="H46" s="139"/>
      <c r="I46" s="243"/>
      <c r="J46" s="4">
        <v>34</v>
      </c>
      <c r="K46" s="238">
        <v>11</v>
      </c>
      <c r="L46" s="4">
        <v>35</v>
      </c>
      <c r="M46" s="238">
        <v>10</v>
      </c>
      <c r="N46" s="212">
        <f t="shared" si="3"/>
        <v>21</v>
      </c>
      <c r="O46" s="104">
        <f t="shared" si="4"/>
        <v>21</v>
      </c>
    </row>
    <row r="47" spans="1:15" ht="12.75">
      <c r="A47" s="16">
        <f t="shared" si="2"/>
        <v>44</v>
      </c>
      <c r="B47" s="29" t="s">
        <v>173</v>
      </c>
      <c r="C47" s="65">
        <v>1996</v>
      </c>
      <c r="D47" s="134"/>
      <c r="E47" s="141"/>
      <c r="F47" s="243"/>
      <c r="G47" s="142"/>
      <c r="H47" s="139"/>
      <c r="I47" s="243"/>
      <c r="J47" s="4">
        <v>39</v>
      </c>
      <c r="K47" s="238">
        <v>6</v>
      </c>
      <c r="L47" s="4">
        <v>31</v>
      </c>
      <c r="M47" s="238">
        <v>14</v>
      </c>
      <c r="N47" s="212">
        <f t="shared" si="3"/>
        <v>20</v>
      </c>
      <c r="O47" s="104">
        <f t="shared" si="4"/>
        <v>20</v>
      </c>
    </row>
    <row r="48" spans="1:15" ht="12.75">
      <c r="A48" s="16">
        <f t="shared" si="2"/>
        <v>45</v>
      </c>
      <c r="B48" s="29" t="s">
        <v>166</v>
      </c>
      <c r="C48" s="65">
        <v>1978</v>
      </c>
      <c r="D48" s="134"/>
      <c r="E48" s="141"/>
      <c r="F48" s="243"/>
      <c r="G48" s="142"/>
      <c r="H48" s="139"/>
      <c r="I48" s="243"/>
      <c r="J48" s="4">
        <v>29</v>
      </c>
      <c r="K48" s="238">
        <v>16</v>
      </c>
      <c r="L48" s="4">
        <v>41</v>
      </c>
      <c r="M48" s="238">
        <v>2</v>
      </c>
      <c r="N48" s="212">
        <f t="shared" si="3"/>
        <v>18</v>
      </c>
      <c r="O48" s="104">
        <f t="shared" si="4"/>
        <v>18</v>
      </c>
    </row>
    <row r="49" spans="1:15" ht="12.75">
      <c r="A49" s="16">
        <f t="shared" si="2"/>
        <v>46</v>
      </c>
      <c r="B49" s="29" t="s">
        <v>171</v>
      </c>
      <c r="C49" s="65">
        <v>1994</v>
      </c>
      <c r="D49" s="134"/>
      <c r="E49" s="141"/>
      <c r="F49" s="243"/>
      <c r="G49" s="142"/>
      <c r="H49" s="139"/>
      <c r="I49" s="243"/>
      <c r="J49" s="4">
        <v>36</v>
      </c>
      <c r="K49" s="238">
        <v>9</v>
      </c>
      <c r="L49" s="4">
        <v>37</v>
      </c>
      <c r="M49" s="238">
        <v>8</v>
      </c>
      <c r="N49" s="212">
        <f t="shared" si="3"/>
        <v>17</v>
      </c>
      <c r="O49" s="104">
        <f t="shared" si="4"/>
        <v>17</v>
      </c>
    </row>
    <row r="50" spans="1:15" ht="12.75">
      <c r="A50" s="16">
        <f t="shared" si="2"/>
        <v>47</v>
      </c>
      <c r="B50" s="29" t="s">
        <v>174</v>
      </c>
      <c r="C50" s="65">
        <v>1994</v>
      </c>
      <c r="D50" s="134"/>
      <c r="E50" s="141"/>
      <c r="F50" s="243"/>
      <c r="G50" s="142"/>
      <c r="H50" s="139"/>
      <c r="I50" s="243"/>
      <c r="J50" s="4">
        <v>40</v>
      </c>
      <c r="K50" s="238">
        <v>5</v>
      </c>
      <c r="L50" s="4">
        <v>36</v>
      </c>
      <c r="M50" s="238">
        <v>9</v>
      </c>
      <c r="N50" s="212">
        <f t="shared" si="3"/>
        <v>14</v>
      </c>
      <c r="O50" s="104">
        <f t="shared" si="4"/>
        <v>14</v>
      </c>
    </row>
    <row r="51" spans="1:15" ht="12.75">
      <c r="A51" s="16">
        <f t="shared" si="2"/>
        <v>48</v>
      </c>
      <c r="B51" s="29" t="s">
        <v>172</v>
      </c>
      <c r="C51" s="65">
        <v>1977</v>
      </c>
      <c r="D51" s="134"/>
      <c r="E51" s="141"/>
      <c r="F51" s="243"/>
      <c r="G51" s="142"/>
      <c r="H51" s="139"/>
      <c r="I51" s="243"/>
      <c r="J51" s="4">
        <v>38</v>
      </c>
      <c r="K51" s="238">
        <v>7</v>
      </c>
      <c r="L51" s="4">
        <v>39</v>
      </c>
      <c r="M51" s="238">
        <v>6</v>
      </c>
      <c r="N51" s="212">
        <f t="shared" si="3"/>
        <v>13</v>
      </c>
      <c r="O51" s="104">
        <f t="shared" si="4"/>
        <v>13</v>
      </c>
    </row>
    <row r="52" spans="1:15" ht="12.75">
      <c r="A52" s="16">
        <f t="shared" si="2"/>
        <v>49</v>
      </c>
      <c r="B52" s="29" t="s">
        <v>177</v>
      </c>
      <c r="C52" s="65">
        <v>1962</v>
      </c>
      <c r="D52" s="134"/>
      <c r="E52" s="141"/>
      <c r="F52" s="243"/>
      <c r="G52" s="142"/>
      <c r="H52" s="139"/>
      <c r="I52" s="243"/>
      <c r="J52" s="4">
        <v>43</v>
      </c>
      <c r="K52" s="53">
        <v>0</v>
      </c>
      <c r="L52" s="4">
        <v>38</v>
      </c>
      <c r="M52" s="238">
        <v>7</v>
      </c>
      <c r="N52" s="212">
        <f t="shared" si="3"/>
        <v>7</v>
      </c>
      <c r="O52" s="104">
        <f t="shared" si="4"/>
        <v>7</v>
      </c>
    </row>
    <row r="53" spans="1:15" ht="12.75">
      <c r="A53" s="16">
        <f t="shared" si="2"/>
        <v>50</v>
      </c>
      <c r="B53" s="29" t="s">
        <v>175</v>
      </c>
      <c r="C53" s="65">
        <v>1972</v>
      </c>
      <c r="D53" s="134"/>
      <c r="E53" s="141"/>
      <c r="F53" s="243"/>
      <c r="G53" s="142"/>
      <c r="H53" s="139"/>
      <c r="I53" s="243"/>
      <c r="J53" s="4">
        <v>41</v>
      </c>
      <c r="K53" s="238">
        <v>2</v>
      </c>
      <c r="L53" s="4">
        <v>45</v>
      </c>
      <c r="M53" s="55">
        <v>0</v>
      </c>
      <c r="N53" s="212">
        <f t="shared" si="3"/>
        <v>2</v>
      </c>
      <c r="O53" s="104">
        <f t="shared" si="4"/>
        <v>2</v>
      </c>
    </row>
    <row r="54" spans="1:15" ht="12.75">
      <c r="A54" s="16">
        <f t="shared" si="2"/>
        <v>51</v>
      </c>
      <c r="B54" s="29" t="s">
        <v>178</v>
      </c>
      <c r="C54" s="65">
        <v>1981</v>
      </c>
      <c r="D54" s="134"/>
      <c r="E54" s="141"/>
      <c r="F54" s="243"/>
      <c r="G54" s="142"/>
      <c r="H54" s="139"/>
      <c r="I54" s="243"/>
      <c r="J54" s="4">
        <v>45</v>
      </c>
      <c r="K54" s="53">
        <v>0</v>
      </c>
      <c r="L54" s="4">
        <v>42</v>
      </c>
      <c r="M54" s="55">
        <v>0</v>
      </c>
      <c r="N54" s="212">
        <f t="shared" si="3"/>
        <v>0</v>
      </c>
      <c r="O54" s="104">
        <f t="shared" si="4"/>
        <v>0</v>
      </c>
    </row>
    <row r="55" spans="1:15" ht="12.75">
      <c r="A55" s="16">
        <f t="shared" si="2"/>
        <v>52</v>
      </c>
      <c r="B55" s="29" t="s">
        <v>187</v>
      </c>
      <c r="C55" s="65">
        <v>1995</v>
      </c>
      <c r="D55" s="134"/>
      <c r="E55" s="141"/>
      <c r="F55" s="243"/>
      <c r="G55" s="142"/>
      <c r="H55" s="139"/>
      <c r="I55" s="243"/>
      <c r="J55" s="4">
        <v>54</v>
      </c>
      <c r="K55" s="53">
        <v>0</v>
      </c>
      <c r="L55" s="4">
        <v>46</v>
      </c>
      <c r="M55" s="55">
        <v>0</v>
      </c>
      <c r="N55" s="212">
        <f t="shared" si="3"/>
        <v>0</v>
      </c>
      <c r="O55" s="104">
        <f t="shared" si="4"/>
        <v>0</v>
      </c>
    </row>
    <row r="56" spans="1:15" ht="12.75">
      <c r="A56" s="16">
        <f t="shared" si="2"/>
        <v>53</v>
      </c>
      <c r="B56" s="29" t="s">
        <v>188</v>
      </c>
      <c r="C56" s="65">
        <v>1969</v>
      </c>
      <c r="D56" s="134"/>
      <c r="E56" s="141"/>
      <c r="F56" s="243"/>
      <c r="G56" s="142"/>
      <c r="H56" s="139"/>
      <c r="I56" s="243"/>
      <c r="J56" s="4">
        <v>55</v>
      </c>
      <c r="K56" s="53">
        <v>0</v>
      </c>
      <c r="L56" s="4">
        <v>47</v>
      </c>
      <c r="M56" s="55">
        <v>0</v>
      </c>
      <c r="N56" s="212">
        <f t="shared" si="3"/>
        <v>0</v>
      </c>
      <c r="O56" s="104">
        <f t="shared" si="4"/>
        <v>0</v>
      </c>
    </row>
    <row r="57" spans="1:15" ht="12.75">
      <c r="A57" s="16">
        <f t="shared" si="2"/>
        <v>54</v>
      </c>
      <c r="B57" s="29" t="s">
        <v>184</v>
      </c>
      <c r="C57" s="65">
        <v>1984</v>
      </c>
      <c r="D57" s="134"/>
      <c r="E57" s="141"/>
      <c r="F57" s="243"/>
      <c r="G57" s="142"/>
      <c r="H57" s="139"/>
      <c r="I57" s="243"/>
      <c r="J57" s="4">
        <v>51</v>
      </c>
      <c r="K57" s="53">
        <v>0</v>
      </c>
      <c r="L57" s="4">
        <v>48</v>
      </c>
      <c r="M57" s="55">
        <v>0</v>
      </c>
      <c r="N57" s="212">
        <f t="shared" si="3"/>
        <v>0</v>
      </c>
      <c r="O57" s="104">
        <f t="shared" si="4"/>
        <v>0</v>
      </c>
    </row>
    <row r="58" spans="1:15" ht="12.75">
      <c r="A58" s="16">
        <f t="shared" si="2"/>
        <v>55</v>
      </c>
      <c r="B58" s="29" t="s">
        <v>179</v>
      </c>
      <c r="C58" s="65">
        <v>1955</v>
      </c>
      <c r="D58" s="134"/>
      <c r="E58" s="141"/>
      <c r="F58" s="243"/>
      <c r="G58" s="142"/>
      <c r="H58" s="139"/>
      <c r="I58" s="243"/>
      <c r="J58" s="4">
        <v>46</v>
      </c>
      <c r="K58" s="53">
        <v>0</v>
      </c>
      <c r="L58" s="4">
        <v>49</v>
      </c>
      <c r="M58" s="55">
        <v>0</v>
      </c>
      <c r="N58" s="212">
        <f t="shared" si="3"/>
        <v>0</v>
      </c>
      <c r="O58" s="104">
        <f t="shared" si="4"/>
        <v>0</v>
      </c>
    </row>
    <row r="59" spans="1:15" ht="12.75">
      <c r="A59" s="16">
        <f t="shared" si="2"/>
        <v>56</v>
      </c>
      <c r="B59" s="29" t="s">
        <v>185</v>
      </c>
      <c r="C59" s="65">
        <v>1998</v>
      </c>
      <c r="D59" s="134"/>
      <c r="E59" s="141"/>
      <c r="F59" s="243"/>
      <c r="G59" s="142"/>
      <c r="H59" s="139"/>
      <c r="I59" s="243"/>
      <c r="J59" s="10">
        <v>52</v>
      </c>
      <c r="K59" s="53">
        <v>0</v>
      </c>
      <c r="L59" s="10">
        <v>50</v>
      </c>
      <c r="M59" s="247">
        <v>0</v>
      </c>
      <c r="N59" s="212">
        <f t="shared" si="3"/>
        <v>0</v>
      </c>
      <c r="O59" s="104">
        <f t="shared" si="4"/>
        <v>0</v>
      </c>
    </row>
    <row r="60" spans="1:15" ht="12.75">
      <c r="A60" s="16">
        <f t="shared" si="2"/>
        <v>57</v>
      </c>
      <c r="B60" s="29" t="s">
        <v>186</v>
      </c>
      <c r="C60" s="65">
        <v>1980</v>
      </c>
      <c r="D60" s="134"/>
      <c r="E60" s="141"/>
      <c r="F60" s="243"/>
      <c r="G60" s="142"/>
      <c r="H60" s="139"/>
      <c r="I60" s="243"/>
      <c r="J60" s="10">
        <v>53</v>
      </c>
      <c r="K60" s="53">
        <v>0</v>
      </c>
      <c r="L60" s="10">
        <v>51</v>
      </c>
      <c r="M60" s="55">
        <v>0</v>
      </c>
      <c r="N60" s="212">
        <f t="shared" si="3"/>
        <v>0</v>
      </c>
      <c r="O60" s="104">
        <f t="shared" si="4"/>
        <v>0</v>
      </c>
    </row>
    <row r="61" spans="1:15" ht="12.75">
      <c r="A61" s="16">
        <f t="shared" si="2"/>
        <v>58</v>
      </c>
      <c r="B61" s="29" t="s">
        <v>181</v>
      </c>
      <c r="C61" s="65">
        <v>1977</v>
      </c>
      <c r="D61" s="134"/>
      <c r="E61" s="141"/>
      <c r="F61" s="243"/>
      <c r="G61" s="142"/>
      <c r="H61" s="139"/>
      <c r="I61" s="243"/>
      <c r="J61" s="10">
        <v>48</v>
      </c>
      <c r="K61" s="53">
        <v>0</v>
      </c>
      <c r="L61" s="10">
        <v>52</v>
      </c>
      <c r="M61" s="55">
        <v>0</v>
      </c>
      <c r="N61" s="212">
        <f t="shared" si="3"/>
        <v>0</v>
      </c>
      <c r="O61" s="104">
        <f t="shared" si="4"/>
        <v>0</v>
      </c>
    </row>
    <row r="62" spans="1:15" ht="12.75">
      <c r="A62" s="16">
        <f t="shared" si="2"/>
        <v>59</v>
      </c>
      <c r="B62" s="29" t="s">
        <v>182</v>
      </c>
      <c r="C62" s="65">
        <v>1974</v>
      </c>
      <c r="D62" s="134"/>
      <c r="E62" s="141"/>
      <c r="F62" s="243"/>
      <c r="G62" s="142"/>
      <c r="H62" s="139"/>
      <c r="I62" s="243"/>
      <c r="J62" s="10">
        <v>49</v>
      </c>
      <c r="K62" s="53">
        <v>0</v>
      </c>
      <c r="L62" s="10">
        <v>53</v>
      </c>
      <c r="M62" s="55">
        <v>0</v>
      </c>
      <c r="N62" s="212">
        <f t="shared" si="3"/>
        <v>0</v>
      </c>
      <c r="O62" s="104">
        <f t="shared" si="4"/>
        <v>0</v>
      </c>
    </row>
    <row r="63" spans="1:15" ht="12.75">
      <c r="A63" s="16">
        <f t="shared" si="2"/>
        <v>60</v>
      </c>
      <c r="B63" s="29" t="s">
        <v>189</v>
      </c>
      <c r="C63" s="65">
        <v>1999</v>
      </c>
      <c r="D63" s="134"/>
      <c r="E63" s="141"/>
      <c r="F63" s="243"/>
      <c r="G63" s="142"/>
      <c r="H63" s="139"/>
      <c r="I63" s="243"/>
      <c r="J63" s="10">
        <v>56</v>
      </c>
      <c r="K63" s="53">
        <v>0</v>
      </c>
      <c r="L63" s="10">
        <v>55</v>
      </c>
      <c r="M63" s="55">
        <v>0</v>
      </c>
      <c r="N63" s="212">
        <f t="shared" si="3"/>
        <v>0</v>
      </c>
      <c r="O63" s="104">
        <f t="shared" si="4"/>
        <v>0</v>
      </c>
    </row>
    <row r="64" spans="1:15" ht="12.75">
      <c r="A64" s="16">
        <f t="shared" si="2"/>
        <v>61</v>
      </c>
      <c r="B64" s="29" t="s">
        <v>191</v>
      </c>
      <c r="C64" s="65">
        <v>1999</v>
      </c>
      <c r="D64" s="134"/>
      <c r="E64" s="141"/>
      <c r="F64" s="243"/>
      <c r="G64" s="142"/>
      <c r="H64" s="139"/>
      <c r="I64" s="243"/>
      <c r="J64" s="10">
        <v>58</v>
      </c>
      <c r="K64" s="53">
        <v>0</v>
      </c>
      <c r="L64" s="10">
        <v>56</v>
      </c>
      <c r="M64" s="55">
        <v>0</v>
      </c>
      <c r="N64" s="212">
        <f t="shared" si="3"/>
        <v>0</v>
      </c>
      <c r="O64" s="104">
        <f t="shared" si="4"/>
        <v>0</v>
      </c>
    </row>
    <row r="65" spans="1:15" ht="12.75">
      <c r="A65" s="16">
        <f t="shared" si="2"/>
        <v>62</v>
      </c>
      <c r="B65" s="29" t="s">
        <v>192</v>
      </c>
      <c r="C65" s="65">
        <v>1998</v>
      </c>
      <c r="D65" s="134"/>
      <c r="E65" s="141"/>
      <c r="F65" s="243"/>
      <c r="G65" s="142"/>
      <c r="H65" s="139"/>
      <c r="I65" s="243"/>
      <c r="J65" s="10">
        <v>59</v>
      </c>
      <c r="K65" s="53">
        <v>0</v>
      </c>
      <c r="L65" s="10">
        <v>57</v>
      </c>
      <c r="M65" s="55">
        <v>0</v>
      </c>
      <c r="N65" s="212">
        <f t="shared" si="3"/>
        <v>0</v>
      </c>
      <c r="O65" s="104">
        <f t="shared" si="4"/>
        <v>0</v>
      </c>
    </row>
    <row r="66" spans="1:15" ht="12.75">
      <c r="A66" s="16">
        <f t="shared" si="2"/>
        <v>63</v>
      </c>
      <c r="B66" s="209" t="s">
        <v>190</v>
      </c>
      <c r="C66" s="210">
        <v>1997</v>
      </c>
      <c r="D66" s="224"/>
      <c r="E66" s="225"/>
      <c r="F66" s="249"/>
      <c r="G66" s="224"/>
      <c r="H66" s="226"/>
      <c r="I66" s="249"/>
      <c r="J66" s="227">
        <v>57</v>
      </c>
      <c r="K66" s="228">
        <v>0</v>
      </c>
      <c r="L66" s="227">
        <v>58</v>
      </c>
      <c r="M66" s="229">
        <v>0</v>
      </c>
      <c r="N66" s="230">
        <f t="shared" si="3"/>
        <v>0</v>
      </c>
      <c r="O66" s="162">
        <f t="shared" si="4"/>
        <v>0</v>
      </c>
    </row>
    <row r="67" spans="1:15" ht="12.75">
      <c r="A67" s="123"/>
      <c r="B67" s="124"/>
      <c r="C67" s="123"/>
      <c r="D67" s="231"/>
      <c r="E67" s="231"/>
      <c r="F67" s="232"/>
      <c r="G67" s="233"/>
      <c r="H67" s="233"/>
      <c r="I67" s="232"/>
      <c r="J67" s="231"/>
      <c r="K67" s="234"/>
      <c r="L67" s="231"/>
      <c r="M67" s="235"/>
      <c r="N67" s="236"/>
      <c r="O67" s="5"/>
    </row>
    <row r="68" spans="1:15" ht="12.75">
      <c r="A68" s="123"/>
      <c r="B68" s="124"/>
      <c r="C68" s="123"/>
      <c r="D68" s="125"/>
      <c r="E68" s="125"/>
      <c r="F68" s="126"/>
      <c r="G68" s="127"/>
      <c r="H68" s="127"/>
      <c r="I68" s="126"/>
      <c r="J68" s="125"/>
      <c r="K68" s="128"/>
      <c r="L68" s="125"/>
      <c r="M68" s="109"/>
      <c r="N68" s="110"/>
      <c r="O68" s="31"/>
    </row>
    <row r="69" spans="1:15" ht="12.75">
      <c r="A69" s="123"/>
      <c r="B69" s="124"/>
      <c r="C69" s="123"/>
      <c r="D69" s="125"/>
      <c r="E69" s="125"/>
      <c r="F69" s="126"/>
      <c r="G69" s="127"/>
      <c r="H69" s="127"/>
      <c r="I69" s="126"/>
      <c r="J69" s="125"/>
      <c r="K69" s="128"/>
      <c r="L69" s="125"/>
      <c r="M69" s="109"/>
      <c r="N69" s="110"/>
      <c r="O69" s="31"/>
    </row>
    <row r="70" spans="1:15" ht="12.75">
      <c r="A70" s="123"/>
      <c r="B70" s="124"/>
      <c r="C70" s="123"/>
      <c r="D70" s="125"/>
      <c r="E70" s="125"/>
      <c r="F70" s="126"/>
      <c r="G70" s="127"/>
      <c r="H70" s="127"/>
      <c r="I70" s="126"/>
      <c r="J70" s="125"/>
      <c r="K70" s="128"/>
      <c r="L70" s="125"/>
      <c r="M70" s="109"/>
      <c r="N70" s="110"/>
      <c r="O70" s="31"/>
    </row>
    <row r="71" spans="1:15" ht="12.75">
      <c r="A71" s="123"/>
      <c r="B71" s="124"/>
      <c r="C71" s="123"/>
      <c r="D71" s="125"/>
      <c r="E71" s="125"/>
      <c r="F71" s="126"/>
      <c r="G71" s="127"/>
      <c r="H71" s="127"/>
      <c r="I71" s="126"/>
      <c r="J71" s="125"/>
      <c r="K71" s="128"/>
      <c r="L71" s="125"/>
      <c r="M71" s="109"/>
      <c r="N71" s="110"/>
      <c r="O71" s="31"/>
    </row>
    <row r="72" spans="1:15" ht="12.75">
      <c r="A72" s="31"/>
      <c r="B72" s="129"/>
      <c r="C72" s="31"/>
      <c r="D72" s="31"/>
      <c r="E72" s="31"/>
      <c r="F72" s="111"/>
      <c r="G72" s="31"/>
      <c r="H72" s="31"/>
      <c r="I72" s="111"/>
      <c r="J72" s="31"/>
      <c r="K72" s="111"/>
      <c r="L72" s="31"/>
      <c r="M72" s="111"/>
      <c r="N72" s="31"/>
      <c r="O72" s="31"/>
    </row>
  </sheetData>
  <sheetProtection/>
  <mergeCells count="5">
    <mergeCell ref="A1:N1"/>
    <mergeCell ref="D2:F2"/>
    <mergeCell ref="G2:I2"/>
    <mergeCell ref="J2:K2"/>
    <mergeCell ref="L2:M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"/>
  <sheetViews>
    <sheetView zoomScale="120" zoomScaleNormal="120" zoomScalePageLayoutView="0" workbookViewId="0" topLeftCell="A1">
      <pane xSplit="28350" topLeftCell="L1" activePane="topLeft" state="split"/>
      <selection pane="topLeft" activeCell="K16" sqref="K16"/>
      <selection pane="topRight" activeCell="L1" sqref="L1"/>
    </sheetView>
  </sheetViews>
  <sheetFormatPr defaultColWidth="9.00390625" defaultRowHeight="12.75"/>
  <cols>
    <col min="1" max="1" width="6.25390625" style="2" customWidth="1"/>
    <col min="2" max="2" width="21.875" style="2" customWidth="1"/>
    <col min="3" max="5" width="6.75390625" style="2" customWidth="1"/>
    <col min="6" max="6" width="9.75390625" style="2" customWidth="1"/>
    <col min="7" max="8" width="6.75390625" style="2" customWidth="1"/>
    <col min="9" max="9" width="9.75390625" style="2" customWidth="1"/>
    <col min="10" max="10" width="6.75390625" style="2" customWidth="1"/>
    <col min="11" max="11" width="9.75390625" style="2" customWidth="1"/>
    <col min="12" max="12" width="6.75390625" style="2" customWidth="1"/>
    <col min="13" max="13" width="9.75390625" style="2" customWidth="1"/>
    <col min="14" max="14" width="10.75390625" style="2" customWidth="1"/>
    <col min="15" max="16384" width="9.125" style="2" customWidth="1"/>
  </cols>
  <sheetData>
    <row r="1" spans="1:14" s="20" customFormat="1" ht="21.75" customHeight="1" thickBot="1">
      <c r="A1" s="393" t="s">
        <v>194</v>
      </c>
      <c r="B1" s="377"/>
      <c r="C1" s="377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ht="39" customHeight="1" thickBot="1">
      <c r="A2" s="6"/>
      <c r="B2" s="5"/>
      <c r="C2" s="5"/>
      <c r="D2" s="379" t="s">
        <v>41</v>
      </c>
      <c r="E2" s="380"/>
      <c r="F2" s="382"/>
      <c r="G2" s="379" t="s">
        <v>41</v>
      </c>
      <c r="H2" s="380"/>
      <c r="I2" s="382"/>
      <c r="J2" s="385" t="s">
        <v>126</v>
      </c>
      <c r="K2" s="384"/>
      <c r="L2" s="385" t="s">
        <v>122</v>
      </c>
      <c r="M2" s="386"/>
      <c r="N2" s="31"/>
    </row>
    <row r="3" spans="1:15" ht="39" thickBot="1">
      <c r="A3" s="13" t="s">
        <v>15</v>
      </c>
      <c r="B3" s="26" t="s">
        <v>18</v>
      </c>
      <c r="C3" s="83" t="s">
        <v>124</v>
      </c>
      <c r="D3" s="14" t="s">
        <v>118</v>
      </c>
      <c r="E3" s="15" t="s">
        <v>121</v>
      </c>
      <c r="F3" s="27" t="s">
        <v>20</v>
      </c>
      <c r="G3" s="14" t="s">
        <v>118</v>
      </c>
      <c r="H3" s="15" t="s">
        <v>121</v>
      </c>
      <c r="I3" s="27" t="s">
        <v>20</v>
      </c>
      <c r="J3" s="15" t="s">
        <v>19</v>
      </c>
      <c r="K3" s="103" t="s">
        <v>20</v>
      </c>
      <c r="L3" s="14" t="s">
        <v>19</v>
      </c>
      <c r="M3" s="27" t="s">
        <v>20</v>
      </c>
      <c r="N3" s="22" t="s">
        <v>0</v>
      </c>
      <c r="O3" s="148" t="s">
        <v>199</v>
      </c>
    </row>
    <row r="4" spans="1:39" s="39" customFormat="1" ht="15.75" customHeight="1">
      <c r="A4" s="59">
        <v>1</v>
      </c>
      <c r="B4" s="66" t="s">
        <v>116</v>
      </c>
      <c r="C4" s="67">
        <v>1987</v>
      </c>
      <c r="D4" s="60">
        <v>2</v>
      </c>
      <c r="E4" s="63">
        <v>1</v>
      </c>
      <c r="F4" s="147">
        <v>60</v>
      </c>
      <c r="G4" s="60">
        <v>2</v>
      </c>
      <c r="H4" s="62">
        <v>1</v>
      </c>
      <c r="I4" s="205">
        <v>60</v>
      </c>
      <c r="J4" s="63">
        <v>1</v>
      </c>
      <c r="K4" s="202">
        <v>60</v>
      </c>
      <c r="L4" s="60">
        <v>1</v>
      </c>
      <c r="M4" s="205">
        <v>60</v>
      </c>
      <c r="N4" s="64">
        <f aca="true" t="shared" si="0" ref="N4:N9">SUM(F4,I4,K4,M4)</f>
        <v>240</v>
      </c>
      <c r="O4" s="154">
        <f>N4-MIN(F4,I4,K4,M4)</f>
        <v>180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15" ht="15.75" customHeight="1">
      <c r="A5" s="16">
        <f>A4+1</f>
        <v>2</v>
      </c>
      <c r="B5" s="41" t="s">
        <v>39</v>
      </c>
      <c r="C5" s="85">
        <v>1993</v>
      </c>
      <c r="D5" s="19">
        <v>5</v>
      </c>
      <c r="E5" s="18">
        <v>4</v>
      </c>
      <c r="F5" s="58">
        <v>45</v>
      </c>
      <c r="G5" s="19">
        <v>5</v>
      </c>
      <c r="H5" s="48">
        <v>4</v>
      </c>
      <c r="I5" s="206">
        <v>45</v>
      </c>
      <c r="J5" s="281">
        <v>2</v>
      </c>
      <c r="K5" s="203">
        <v>55</v>
      </c>
      <c r="L5" s="45">
        <v>2</v>
      </c>
      <c r="M5" s="206">
        <v>55</v>
      </c>
      <c r="N5" s="24">
        <f t="shared" si="0"/>
        <v>200</v>
      </c>
      <c r="O5" s="104">
        <f>N5-MIN(F5,I5,K5,M5)</f>
        <v>155</v>
      </c>
    </row>
    <row r="6" spans="1:39" s="39" customFormat="1" ht="12.75">
      <c r="A6" s="40">
        <f>A5+1</f>
        <v>3</v>
      </c>
      <c r="B6" s="86" t="s">
        <v>37</v>
      </c>
      <c r="C6" s="77">
        <v>1994</v>
      </c>
      <c r="D6" s="87">
        <v>3</v>
      </c>
      <c r="E6" s="78">
        <v>2</v>
      </c>
      <c r="F6" s="363">
        <v>55</v>
      </c>
      <c r="G6" s="87">
        <v>4</v>
      </c>
      <c r="H6" s="365">
        <v>3</v>
      </c>
      <c r="I6" s="208">
        <v>50</v>
      </c>
      <c r="J6" s="369">
        <v>4</v>
      </c>
      <c r="K6" s="370">
        <v>45</v>
      </c>
      <c r="L6" s="372">
        <v>3</v>
      </c>
      <c r="M6" s="373">
        <v>50</v>
      </c>
      <c r="N6" s="79">
        <f t="shared" si="0"/>
        <v>200</v>
      </c>
      <c r="O6" s="79">
        <f>N6-MIN(F6,I6,K6,M6)</f>
        <v>155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15" ht="12.75">
      <c r="A7" s="16">
        <f>A6+1</f>
        <v>4</v>
      </c>
      <c r="B7" s="357" t="s">
        <v>36</v>
      </c>
      <c r="C7" s="181">
        <v>1989</v>
      </c>
      <c r="D7" s="360">
        <v>4</v>
      </c>
      <c r="E7" s="361">
        <v>3</v>
      </c>
      <c r="F7" s="179">
        <v>50</v>
      </c>
      <c r="G7" s="360">
        <v>3</v>
      </c>
      <c r="H7" s="366">
        <v>2</v>
      </c>
      <c r="I7" s="368">
        <v>55</v>
      </c>
      <c r="J7" s="361">
        <v>6</v>
      </c>
      <c r="K7" s="371">
        <v>39</v>
      </c>
      <c r="L7" s="360">
        <v>5</v>
      </c>
      <c r="M7" s="368">
        <v>42</v>
      </c>
      <c r="N7" s="374">
        <f t="shared" si="0"/>
        <v>186</v>
      </c>
      <c r="O7" s="374">
        <f>N7-MIN(F7,I7,K7,M7)</f>
        <v>147</v>
      </c>
    </row>
    <row r="8" spans="1:39" s="39" customFormat="1" ht="12.75">
      <c r="A8" s="16">
        <f>A7+1</f>
        <v>5</v>
      </c>
      <c r="B8" s="41" t="s">
        <v>38</v>
      </c>
      <c r="C8" s="85">
        <v>1995</v>
      </c>
      <c r="D8" s="19">
        <v>6</v>
      </c>
      <c r="E8" s="18">
        <v>5</v>
      </c>
      <c r="F8" s="58">
        <v>42</v>
      </c>
      <c r="G8" s="19">
        <v>6</v>
      </c>
      <c r="H8" s="48">
        <v>5</v>
      </c>
      <c r="I8" s="206">
        <v>42</v>
      </c>
      <c r="J8" s="281">
        <v>5</v>
      </c>
      <c r="K8" s="203">
        <v>42</v>
      </c>
      <c r="L8" s="45">
        <v>6</v>
      </c>
      <c r="M8" s="206">
        <v>39</v>
      </c>
      <c r="N8" s="24">
        <f t="shared" si="0"/>
        <v>165</v>
      </c>
      <c r="O8" s="104">
        <f>N8-MIN(F8,I8,K8,M8)</f>
        <v>126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15" ht="12.75">
      <c r="A9" s="160">
        <v>6</v>
      </c>
      <c r="B9" s="358" t="s">
        <v>75</v>
      </c>
      <c r="C9" s="359">
        <v>1996</v>
      </c>
      <c r="D9" s="269"/>
      <c r="E9" s="362"/>
      <c r="F9" s="364"/>
      <c r="G9" s="269"/>
      <c r="H9" s="367"/>
      <c r="I9" s="364"/>
      <c r="J9" s="280">
        <v>3</v>
      </c>
      <c r="K9" s="204">
        <v>50</v>
      </c>
      <c r="L9" s="197">
        <v>4</v>
      </c>
      <c r="M9" s="207">
        <v>45</v>
      </c>
      <c r="N9" s="375">
        <f t="shared" si="0"/>
        <v>95</v>
      </c>
      <c r="O9" s="162">
        <f>N9</f>
        <v>95</v>
      </c>
    </row>
    <row r="10" spans="1:15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</sheetData>
  <sheetProtection/>
  <mergeCells count="5">
    <mergeCell ref="A1:N1"/>
    <mergeCell ref="J2:K2"/>
    <mergeCell ref="L2:M2"/>
    <mergeCell ref="D2:F2"/>
    <mergeCell ref="G2:I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Elena</cp:lastModifiedBy>
  <cp:lastPrinted>2010-09-24T04:56:21Z</cp:lastPrinted>
  <dcterms:created xsi:type="dcterms:W3CDTF">2010-04-15T16:52:06Z</dcterms:created>
  <dcterms:modified xsi:type="dcterms:W3CDTF">2012-05-30T04:37:28Z</dcterms:modified>
  <cp:category/>
  <cp:version/>
  <cp:contentType/>
  <cp:contentStatus/>
</cp:coreProperties>
</file>