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5285" windowHeight="4560" tabRatio="784" activeTab="3"/>
  </bookViews>
  <sheets>
    <sheet name="С1М" sheetId="1" r:id="rId1"/>
    <sheet name="К1Ж" sheetId="2" r:id="rId2"/>
    <sheet name="С2М" sheetId="3" r:id="rId3"/>
    <sheet name="К1М" sheetId="4" r:id="rId4"/>
    <sheet name="С1Ж" sheetId="5" r:id="rId5"/>
  </sheets>
  <definedNames/>
  <calcPr fullCalcOnLoad="1"/>
</workbook>
</file>

<file path=xl/comments1.xml><?xml version="1.0" encoding="utf-8"?>
<comments xmlns="http://schemas.openxmlformats.org/spreadsheetml/2006/main">
  <authors>
    <author>космачева</author>
  </authors>
  <commentList>
    <comment ref="F36" authorId="0">
      <text>
        <r>
          <rPr>
            <sz val="9"/>
            <rFont val="Tahoma"/>
            <family val="2"/>
          </rPr>
          <t>Проходил по группе</t>
        </r>
        <r>
          <rPr>
            <b/>
            <sz val="9"/>
            <rFont val="Tahoma"/>
            <family val="2"/>
          </rPr>
          <t xml:space="preserve"> "В"</t>
        </r>
      </text>
    </comment>
  </commentList>
</comments>
</file>

<file path=xl/comments2.xml><?xml version="1.0" encoding="utf-8"?>
<comments xmlns="http://schemas.openxmlformats.org/spreadsheetml/2006/main">
  <authors>
    <author>космачева</author>
  </authors>
  <commentList>
    <comment ref="F7" authorId="0">
      <text>
        <r>
          <rPr>
            <b/>
            <sz val="9"/>
            <rFont val="Tahoma"/>
            <family val="2"/>
          </rPr>
          <t>с 20 места подвинула участница из группы "В"</t>
        </r>
      </text>
    </comment>
    <comment ref="F8" authorId="0">
      <text>
        <r>
          <rPr>
            <b/>
            <sz val="9"/>
            <rFont val="Tahoma"/>
            <family val="2"/>
          </rPr>
          <t>с 28 места подвинула участница из группы "В"</t>
        </r>
      </text>
    </comment>
    <comment ref="F11" authorId="0">
      <text>
        <r>
          <rPr>
            <sz val="9"/>
            <rFont val="Tahoma"/>
            <family val="2"/>
          </rPr>
          <t>Проходила по группе</t>
        </r>
        <r>
          <rPr>
            <b/>
            <sz val="9"/>
            <rFont val="Tahoma"/>
            <family val="2"/>
          </rPr>
          <t xml:space="preserve"> "В"</t>
        </r>
      </text>
    </comment>
    <comment ref="F9" authorId="0">
      <text>
        <r>
          <rPr>
            <sz val="9"/>
            <rFont val="Tahoma"/>
            <family val="2"/>
          </rPr>
          <t>Проходила по группе</t>
        </r>
        <r>
          <rPr>
            <b/>
            <sz val="9"/>
            <rFont val="Tahoma"/>
            <family val="2"/>
          </rPr>
          <t xml:space="preserve"> "В"</t>
        </r>
      </text>
    </comment>
    <comment ref="F16" authorId="0">
      <text>
        <r>
          <rPr>
            <sz val="9"/>
            <rFont val="Tahoma"/>
            <family val="2"/>
          </rPr>
          <t>Проходила по группе</t>
        </r>
        <r>
          <rPr>
            <b/>
            <sz val="9"/>
            <rFont val="Tahoma"/>
            <family val="2"/>
          </rPr>
          <t xml:space="preserve"> "В"</t>
        </r>
      </text>
    </comment>
    <comment ref="F26" authorId="0">
      <text>
        <r>
          <rPr>
            <sz val="9"/>
            <rFont val="Tahoma"/>
            <family val="2"/>
          </rPr>
          <t>Проходила по группе</t>
        </r>
        <r>
          <rPr>
            <b/>
            <sz val="9"/>
            <rFont val="Tahoma"/>
            <family val="2"/>
          </rPr>
          <t xml:space="preserve"> "В"</t>
        </r>
      </text>
    </comment>
  </commentList>
</comments>
</file>

<file path=xl/comments3.xml><?xml version="1.0" encoding="utf-8"?>
<comments xmlns="http://schemas.openxmlformats.org/spreadsheetml/2006/main">
  <authors>
    <author>Елена</author>
  </authors>
  <commentList>
    <comment ref="L13" authorId="0">
      <text>
        <r>
          <rPr>
            <b/>
            <sz val="8"/>
            <rFont val="Tahoma"/>
            <family val="0"/>
          </rPr>
          <t>Елена:</t>
        </r>
        <r>
          <rPr>
            <sz val="8"/>
            <rFont val="Tahoma"/>
            <family val="0"/>
          </rPr>
          <t xml:space="preserve">
не участвовали из-за поступления в "Спарту"</t>
        </r>
      </text>
    </comment>
  </commentList>
</comments>
</file>

<file path=xl/comments4.xml><?xml version="1.0" encoding="utf-8"?>
<comments xmlns="http://schemas.openxmlformats.org/spreadsheetml/2006/main">
  <authors>
    <author>космачева</author>
    <author>Елена</author>
  </authors>
  <commentList>
    <comment ref="F38" authorId="0">
      <text>
        <r>
          <rPr>
            <sz val="9"/>
            <rFont val="Tahoma"/>
            <family val="2"/>
          </rPr>
          <t>Проходил по группе</t>
        </r>
        <r>
          <rPr>
            <b/>
            <sz val="9"/>
            <rFont val="Tahoma"/>
            <family val="2"/>
          </rPr>
          <t xml:space="preserve"> "В"</t>
        </r>
      </text>
    </comment>
    <comment ref="F53" authorId="0">
      <text>
        <r>
          <rPr>
            <sz val="9"/>
            <rFont val="Tahoma"/>
            <family val="2"/>
          </rPr>
          <t>Проходил по группе</t>
        </r>
        <r>
          <rPr>
            <b/>
            <sz val="9"/>
            <rFont val="Tahoma"/>
            <family val="2"/>
          </rPr>
          <t xml:space="preserve"> "В"</t>
        </r>
      </text>
    </comment>
    <comment ref="F56" authorId="0">
      <text>
        <r>
          <rPr>
            <sz val="9"/>
            <rFont val="Tahoma"/>
            <family val="2"/>
          </rPr>
          <t>Проходил по группе</t>
        </r>
        <r>
          <rPr>
            <b/>
            <sz val="9"/>
            <rFont val="Tahoma"/>
            <family val="2"/>
          </rPr>
          <t xml:space="preserve"> "В"</t>
        </r>
      </text>
    </comment>
    <comment ref="F54" authorId="0">
      <text>
        <r>
          <rPr>
            <sz val="9"/>
            <rFont val="Tahoma"/>
            <family val="2"/>
          </rPr>
          <t>Проходил по группе</t>
        </r>
        <r>
          <rPr>
            <b/>
            <sz val="9"/>
            <rFont val="Tahoma"/>
            <family val="2"/>
          </rPr>
          <t xml:space="preserve"> "В"</t>
        </r>
      </text>
    </comment>
    <comment ref="F103" authorId="0">
      <text>
        <r>
          <rPr>
            <sz val="9"/>
            <rFont val="Tahoma"/>
            <family val="2"/>
          </rPr>
          <t>Проходил по группе</t>
        </r>
        <r>
          <rPr>
            <b/>
            <sz val="9"/>
            <rFont val="Tahoma"/>
            <family val="2"/>
          </rPr>
          <t xml:space="preserve"> "В"</t>
        </r>
      </text>
    </comment>
    <comment ref="F44" authorId="0">
      <text>
        <r>
          <rPr>
            <sz val="9"/>
            <rFont val="Tahoma"/>
            <family val="2"/>
          </rPr>
          <t>Проходил по группе</t>
        </r>
        <r>
          <rPr>
            <b/>
            <sz val="9"/>
            <rFont val="Tahoma"/>
            <family val="2"/>
          </rPr>
          <t xml:space="preserve"> "В"</t>
        </r>
      </text>
    </comment>
    <comment ref="L77" authorId="1">
      <text>
        <r>
          <rPr>
            <b/>
            <sz val="8"/>
            <rFont val="Tahoma"/>
            <family val="0"/>
          </rPr>
          <t>Елена:</t>
        </r>
        <r>
          <rPr>
            <sz val="8"/>
            <rFont val="Tahoma"/>
            <family val="0"/>
          </rPr>
          <t xml:space="preserve">
почему-то 1997г.р., Питер!</t>
        </r>
      </text>
    </comment>
  </commentList>
</comments>
</file>

<file path=xl/sharedStrings.xml><?xml version="1.0" encoding="utf-8"?>
<sst xmlns="http://schemas.openxmlformats.org/spreadsheetml/2006/main" count="363" uniqueCount="262">
  <si>
    <t>Сеткин Кирилл</t>
  </si>
  <si>
    <t>Тугарев Игорь</t>
  </si>
  <si>
    <t>1994    1994</t>
  </si>
  <si>
    <t>1995     1994</t>
  </si>
  <si>
    <t>Шестак Мария</t>
  </si>
  <si>
    <t>Баглаева Анастасия</t>
  </si>
  <si>
    <t>Губенко Никита</t>
  </si>
  <si>
    <t>Прожерин Артём</t>
  </si>
  <si>
    <t>Шмаков Александр</t>
  </si>
  <si>
    <t>Казанцев Никита</t>
  </si>
  <si>
    <t>1995      1995</t>
  </si>
  <si>
    <t>Нигматулин Максим    Нигматулин Михаил</t>
  </si>
  <si>
    <t>1996      1997</t>
  </si>
  <si>
    <t>Башмаков Александр Сирия Вячеслав</t>
  </si>
  <si>
    <t>1996      1996</t>
  </si>
  <si>
    <t>Кабанов Алексей     Романов Дмитрий</t>
  </si>
  <si>
    <t>Личкун Леонид       Николаев Никита</t>
  </si>
  <si>
    <t>1993     1993</t>
  </si>
  <si>
    <t>Шим Артём</t>
  </si>
  <si>
    <t>Панин Вячеслав</t>
  </si>
  <si>
    <t>Камешков Владимир</t>
  </si>
  <si>
    <t>Шабанов Максим</t>
  </si>
  <si>
    <t>Непогодин Александр</t>
  </si>
  <si>
    <t>Цветков Вадим</t>
  </si>
  <si>
    <t>Волоха Роман</t>
  </si>
  <si>
    <t>Овчинников Александр</t>
  </si>
  <si>
    <t>Азанов Дмитрий</t>
  </si>
  <si>
    <t>Смирнов Павел</t>
  </si>
  <si>
    <t>Гильдебрант Илья</t>
  </si>
  <si>
    <t>Герасимов Иван</t>
  </si>
  <si>
    <t>Попов Алексей        Войналович Вадим</t>
  </si>
  <si>
    <t>Долгих Всеволод</t>
  </si>
  <si>
    <t>Солодовникова Елена</t>
  </si>
  <si>
    <t>Горохова Полина</t>
  </si>
  <si>
    <t>Смирнова Полина</t>
  </si>
  <si>
    <t>Новикова Елена</t>
  </si>
  <si>
    <t>Макарова Алиса</t>
  </si>
  <si>
    <t>Ларионова Ксения</t>
  </si>
  <si>
    <t>Никольская  Мария</t>
  </si>
  <si>
    <t xml:space="preserve">Ковальков Павел   Богданов Артём    </t>
  </si>
  <si>
    <t xml:space="preserve">Степанов Роман  Шайдуров Илья    </t>
  </si>
  <si>
    <t>Деревянко Наталья</t>
  </si>
  <si>
    <t>Лопухов Сергей</t>
  </si>
  <si>
    <t>Анисимов Дмитрий</t>
  </si>
  <si>
    <t>Икаев Хазби</t>
  </si>
  <si>
    <t>Лазарев Александр</t>
  </si>
  <si>
    <t>Ибрагимов Равиль</t>
  </si>
  <si>
    <t>Михайлов Максим</t>
  </si>
  <si>
    <t>Инкин Никита</t>
  </si>
  <si>
    <t>1994      1995</t>
  </si>
  <si>
    <t>Колотов Павел</t>
  </si>
  <si>
    <t>Федоров Евгений</t>
  </si>
  <si>
    <t>Власова Ксения</t>
  </si>
  <si>
    <t>Место в ТР</t>
  </si>
  <si>
    <t>Баранов Николай</t>
  </si>
  <si>
    <t>Елканов Георгий</t>
  </si>
  <si>
    <t>Ноговицин Вячеслав</t>
  </si>
  <si>
    <t>Говер Егор             Азанов Дмитрий</t>
  </si>
  <si>
    <t>Манзик Максим      Сафин Эдуард</t>
  </si>
  <si>
    <t>Бедоева Арина</t>
  </si>
  <si>
    <t>Фамилия    Имя</t>
  </si>
  <si>
    <t>место</t>
  </si>
  <si>
    <t>очки</t>
  </si>
  <si>
    <t>г.рожд.</t>
  </si>
  <si>
    <t>Татранский слалом        13.05.2010</t>
  </si>
  <si>
    <t>Татранский слалом         14.05.2010</t>
  </si>
  <si>
    <t>Сайфиев Руслан</t>
  </si>
  <si>
    <t>Липатов Александр</t>
  </si>
  <si>
    <t>Иванов Леонид</t>
  </si>
  <si>
    <t>Новиков Степан</t>
  </si>
  <si>
    <t>Образцов Максим</t>
  </si>
  <si>
    <t>Шимко Алексей</t>
  </si>
  <si>
    <t>Бизяев Павел</t>
  </si>
  <si>
    <t>Боршов Виктор</t>
  </si>
  <si>
    <t>Попов Алексей</t>
  </si>
  <si>
    <t>Перова Александра</t>
  </si>
  <si>
    <t>Харитонова Марта</t>
  </si>
  <si>
    <t>Мухгалеева Полина</t>
  </si>
  <si>
    <t>Перова Екатерина</t>
  </si>
  <si>
    <t>Амосова Екатерина</t>
  </si>
  <si>
    <t>Гребенёк Светлана</t>
  </si>
  <si>
    <t xml:space="preserve">Кузнецов Михаил    Ларионов Дмитрий       </t>
  </si>
  <si>
    <t>1985      1985</t>
  </si>
  <si>
    <t>Ушаков Артём      Ушаков Антон</t>
  </si>
  <si>
    <t>1990      1990</t>
  </si>
  <si>
    <t>Чуприн Александр      Тимошенский Сергей</t>
  </si>
  <si>
    <t>1989    1990</t>
  </si>
  <si>
    <t>Афанасьев Алексей      Сенькин Станислав</t>
  </si>
  <si>
    <t>1989      1988</t>
  </si>
  <si>
    <t>Суслов Алексей      Кромер Александр</t>
  </si>
  <si>
    <t>1991    1991</t>
  </si>
  <si>
    <t>Базин Кирилл             Банков Антон</t>
  </si>
  <si>
    <t>1986       1985</t>
  </si>
  <si>
    <t>Шангареев Денис  Праухин Михаил</t>
  </si>
  <si>
    <t>Эйгель Павел</t>
  </si>
  <si>
    <t>Агеенко Михаил</t>
  </si>
  <si>
    <t>Доронин Евгений</t>
  </si>
  <si>
    <t>Шабакин Михаил</t>
  </si>
  <si>
    <t>Живодров Станислав</t>
  </si>
  <si>
    <t>Иванов Михаил</t>
  </si>
  <si>
    <t>Вохтомин Сергей</t>
  </si>
  <si>
    <t>Кисиев Мурат</t>
  </si>
  <si>
    <t>Ромм Павел</t>
  </si>
  <si>
    <t>Плеханов Матвей</t>
  </si>
  <si>
    <t>Матвеев Матвей</t>
  </si>
  <si>
    <t>Кирсанов Евгений</t>
  </si>
  <si>
    <t>Космачёва Александра</t>
  </si>
  <si>
    <t>Мухгалеев Михаил</t>
  </si>
  <si>
    <t>Кубок России 21.05.2010</t>
  </si>
  <si>
    <t>Чемпионат России 28.08.2010</t>
  </si>
  <si>
    <t>Корпачев Денис</t>
  </si>
  <si>
    <t>Игнатов Эдуард</t>
  </si>
  <si>
    <t>Гоголев Владимир</t>
  </si>
  <si>
    <t xml:space="preserve">Копытов Алексей   Филатов Максим    </t>
  </si>
  <si>
    <t>1991    1992</t>
  </si>
  <si>
    <t xml:space="preserve">Грызлов Илья         Слезин Павел  </t>
  </si>
  <si>
    <t>1992    1992</t>
  </si>
  <si>
    <t>Соколова Екатерина</t>
  </si>
  <si>
    <t>Пахомова Татьяна</t>
  </si>
  <si>
    <t>Хаустов  Александр</t>
  </si>
  <si>
    <t>Реди Матвей</t>
  </si>
  <si>
    <t>DNS</t>
  </si>
  <si>
    <t>Пустельникова Екатерина</t>
  </si>
  <si>
    <t>Ромашкина Екатерина</t>
  </si>
  <si>
    <t>Иджилова Ирина</t>
  </si>
  <si>
    <t>Платонова Елена</t>
  </si>
  <si>
    <t>Климанова Екатерина</t>
  </si>
  <si>
    <t>Кошкина Кристина</t>
  </si>
  <si>
    <t>Сабитова Зхульфия</t>
  </si>
  <si>
    <t>Тропкина Анастасия</t>
  </si>
  <si>
    <t>Григорьева Татьяна</t>
  </si>
  <si>
    <t>Банишева Дарья</t>
  </si>
  <si>
    <t>Орёл Анастасия</t>
  </si>
  <si>
    <t>Краскова Арина</t>
  </si>
  <si>
    <t>Попыхова Наталья</t>
  </si>
  <si>
    <t>Игнатьева Мария</t>
  </si>
  <si>
    <t>Иванченко Екатерина</t>
  </si>
  <si>
    <t>Вохтомина Ирина</t>
  </si>
  <si>
    <t>Комарь Арина</t>
  </si>
  <si>
    <t>Шайдурова Дарья</t>
  </si>
  <si>
    <t>Павловская Екатерина</t>
  </si>
  <si>
    <t>Сабитова Зульфия</t>
  </si>
  <si>
    <t>Трифонов Артём</t>
  </si>
  <si>
    <t>Ромашкин Дмитрий</t>
  </si>
  <si>
    <t>Пантелеев Михаил</t>
  </si>
  <si>
    <t>Алтунджи Сергей</t>
  </si>
  <si>
    <t>Максимов Антон</t>
  </si>
  <si>
    <t>Чигидин Александр</t>
  </si>
  <si>
    <t>Васильев Алексей</t>
  </si>
  <si>
    <t>Касимов Анатолий</t>
  </si>
  <si>
    <t>Михайлов Иван</t>
  </si>
  <si>
    <t>Подобряев  Алексей</t>
  </si>
  <si>
    <t>Мильков Максим</t>
  </si>
  <si>
    <t>Цыганков Илья</t>
  </si>
  <si>
    <t>Хомченко Андрей</t>
  </si>
  <si>
    <t>Пальвелев Артём</t>
  </si>
  <si>
    <t>Платонов Пётр</t>
  </si>
  <si>
    <t>Голубович Андрей</t>
  </si>
  <si>
    <t>Соболев Александр</t>
  </si>
  <si>
    <t>Букринский Сергей</t>
  </si>
  <si>
    <t>Воскобойников Егор</t>
  </si>
  <si>
    <t>Гончаров Алексей</t>
  </si>
  <si>
    <t>Дарипов Вячеслав</t>
  </si>
  <si>
    <t>Черемных Алексей</t>
  </si>
  <si>
    <t>Истомин Андрей</t>
  </si>
  <si>
    <t>Гурциев Марат</t>
  </si>
  <si>
    <t>Гурциев Эдуард</t>
  </si>
  <si>
    <t>Даниленко Алексей</t>
  </si>
  <si>
    <t>Мещеряков Артём</t>
  </si>
  <si>
    <t>Мелемчук Илья</t>
  </si>
  <si>
    <t>Эфрос Дмитрий</t>
  </si>
  <si>
    <t>Шеренов Николай</t>
  </si>
  <si>
    <t>Соколов Алексей</t>
  </si>
  <si>
    <t>Абаев Руслан</t>
  </si>
  <si>
    <t>Дзантиев Сослан</t>
  </si>
  <si>
    <t>Шклярук Николай</t>
  </si>
  <si>
    <t>Гогичаев Георгий</t>
  </si>
  <si>
    <t>Бритаев Казбек</t>
  </si>
  <si>
    <t>Тищенко Дмитрий</t>
  </si>
  <si>
    <t>Цховребов Давид</t>
  </si>
  <si>
    <t>Вторыгин Сергей</t>
  </si>
  <si>
    <t>Шарый Александр</t>
  </si>
  <si>
    <t>Жеба Павел</t>
  </si>
  <si>
    <t>Легин Денис</t>
  </si>
  <si>
    <t>Маймистов Сергей</t>
  </si>
  <si>
    <t>Гоголев Дмитрий</t>
  </si>
  <si>
    <t>Изюмов Игорь</t>
  </si>
  <si>
    <t>Михайлов Никита</t>
  </si>
  <si>
    <t>Михайлов Игорь</t>
  </si>
  <si>
    <t>Бродилов Максим</t>
  </si>
  <si>
    <t>Круглов Михаил</t>
  </si>
  <si>
    <t>Якимычев Сергей</t>
  </si>
  <si>
    <t>Трифонов Николай</t>
  </si>
  <si>
    <t xml:space="preserve">Андреев Андрей   Грызлов Павел      </t>
  </si>
  <si>
    <t>1990    1990</t>
  </si>
  <si>
    <t>Шклярук Николай  Михайлов Игорь</t>
  </si>
  <si>
    <t>Старцев Владимир  Савин Николай</t>
  </si>
  <si>
    <t>1994      1994</t>
  </si>
  <si>
    <t>Овчинников Александр  Суставов Антон</t>
  </si>
  <si>
    <t>1994      1992</t>
  </si>
  <si>
    <t>Кубок России 20.05.2010</t>
  </si>
  <si>
    <t>Снегирев Юрий</t>
  </si>
  <si>
    <t>Бикметов Альфред</t>
  </si>
  <si>
    <t>Николаев Андрей</t>
  </si>
  <si>
    <t>Папуш Павел</t>
  </si>
  <si>
    <t>Иванов Петр</t>
  </si>
  <si>
    <t>Малышев Роман</t>
  </si>
  <si>
    <t>Говер Егор</t>
  </si>
  <si>
    <t>Войналович Вадим</t>
  </si>
  <si>
    <t>Суставов Антон</t>
  </si>
  <si>
    <t>Максимов Виталий</t>
  </si>
  <si>
    <t>Свиридов Евгений</t>
  </si>
  <si>
    <t>Гвоздев Олег</t>
  </si>
  <si>
    <t>Дегтярев Андрей</t>
  </si>
  <si>
    <t>Копалин Алексей</t>
  </si>
  <si>
    <t>Стуканов Максим</t>
  </si>
  <si>
    <t>Кочеев Михаил</t>
  </si>
  <si>
    <t>Синицкий Сергей</t>
  </si>
  <si>
    <t>Соколов Юрий</t>
  </si>
  <si>
    <t>ОБЩИЙ  РЕЙТИНГ   в классе С1М  на  29.08.2011</t>
  </si>
  <si>
    <t>ОБЩИЙ  РЕЙТИНГ   в классе К1Ж  на  29.08.2011</t>
  </si>
  <si>
    <t>ОБЩИЙ  РЕЙТИНГ   в классе К1М  на  29.08.2011</t>
  </si>
  <si>
    <t>ОБЩИЙ  РЕЙТИНГ   в классе С1Ж  на  29.08.2011</t>
  </si>
  <si>
    <t>Бондарь Александр</t>
  </si>
  <si>
    <t>Гребенек Светлана</t>
  </si>
  <si>
    <t>Демидов Виктор</t>
  </si>
  <si>
    <t>Сеткин Артём</t>
  </si>
  <si>
    <t>Балашов Евгений</t>
  </si>
  <si>
    <t>Тезиков Андрей</t>
  </si>
  <si>
    <t>Шхорбати Виктор</t>
  </si>
  <si>
    <t>Селезнёв Михаил</t>
  </si>
  <si>
    <t>Кирьянов Алексей</t>
  </si>
  <si>
    <t>Иванов Пётр        Снегирёв Юрий</t>
  </si>
  <si>
    <t>Шайдуров Илья</t>
  </si>
  <si>
    <t>Шафранская Ирина</t>
  </si>
  <si>
    <t>Шендориков Сергей</t>
  </si>
  <si>
    <t>Ляшков Владимир</t>
  </si>
  <si>
    <t>Шестаков Никита</t>
  </si>
  <si>
    <t>Пузанов Кирилл</t>
  </si>
  <si>
    <t>Кардашин Сергей</t>
  </si>
  <si>
    <t>Ермаков Павел</t>
  </si>
  <si>
    <t>Сычев Илья</t>
  </si>
  <si>
    <t>Бабарсков Сергей</t>
  </si>
  <si>
    <t>Голубев Михаил</t>
  </si>
  <si>
    <t>Гротов Александр</t>
  </si>
  <si>
    <t>Якунин Алексей</t>
  </si>
  <si>
    <t>Вьюгин Илья</t>
  </si>
  <si>
    <t>Галанин Алексей</t>
  </si>
  <si>
    <t>Корнев Александр</t>
  </si>
  <si>
    <t>Мараховская Анна</t>
  </si>
  <si>
    <t>Кузьмина Алена</t>
  </si>
  <si>
    <t>Сычева Мария</t>
  </si>
  <si>
    <t>Тодорова Анна</t>
  </si>
  <si>
    <t>Алексеева Анна</t>
  </si>
  <si>
    <t>Тимаков Дмитрий</t>
  </si>
  <si>
    <t>Степанов Роман</t>
  </si>
  <si>
    <t>Праухин Михаил</t>
  </si>
  <si>
    <t>Агафонов Иван</t>
  </si>
  <si>
    <t>Ткач Алексей</t>
  </si>
  <si>
    <t>Пушкарский Сергей</t>
  </si>
  <si>
    <t>суммарный рейтинг</t>
  </si>
  <si>
    <t>финальный рейтинг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</si>
</sst>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_р_._-;\-* #,##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</numFmts>
  <fonts count="50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 tint="-0.3499799966812134"/>
      <name val="Times New Roman"/>
      <family val="1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gray0625">
        <bgColor indexed="22"/>
      </patternFill>
    </fill>
    <fill>
      <patternFill patternType="solid">
        <fgColor indexed="47"/>
        <bgColor indexed="64"/>
      </patternFill>
    </fill>
    <fill>
      <patternFill patternType="gray0625">
        <bgColor indexed="47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right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right" vertical="center" wrapText="1"/>
    </xf>
    <xf numFmtId="0" fontId="2" fillId="34" borderId="23" xfId="0" applyFont="1" applyFill="1" applyBorder="1" applyAlignment="1">
      <alignment horizontal="right" vertical="center" wrapText="1"/>
    </xf>
    <xf numFmtId="0" fontId="2" fillId="34" borderId="24" xfId="0" applyFont="1" applyFill="1" applyBorder="1" applyAlignment="1">
      <alignment horizontal="right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right" vertical="center" wrapText="1"/>
    </xf>
    <xf numFmtId="0" fontId="0" fillId="35" borderId="15" xfId="0" applyFill="1" applyBorder="1" applyAlignment="1">
      <alignment/>
    </xf>
    <xf numFmtId="0" fontId="1" fillId="35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vertical="center"/>
    </xf>
    <xf numFmtId="0" fontId="0" fillId="35" borderId="0" xfId="0" applyFill="1" applyAlignment="1">
      <alignment/>
    </xf>
    <xf numFmtId="0" fontId="2" fillId="34" borderId="14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3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2" fillId="0" borderId="26" xfId="0" applyFont="1" applyFill="1" applyBorder="1" applyAlignment="1">
      <alignment vertical="center" wrapText="1"/>
    </xf>
    <xf numFmtId="0" fontId="2" fillId="33" borderId="26" xfId="0" applyFont="1" applyFill="1" applyBorder="1" applyAlignment="1">
      <alignment vertical="center" wrapText="1"/>
    </xf>
    <xf numFmtId="0" fontId="2" fillId="35" borderId="26" xfId="0" applyFont="1" applyFill="1" applyBorder="1" applyAlignment="1">
      <alignment vertical="center" wrapText="1"/>
    </xf>
    <xf numFmtId="0" fontId="2" fillId="36" borderId="26" xfId="0" applyFont="1" applyFill="1" applyBorder="1" applyAlignment="1">
      <alignment vertical="center" wrapText="1"/>
    </xf>
    <xf numFmtId="0" fontId="2" fillId="35" borderId="12" xfId="0" applyFont="1" applyFill="1" applyBorder="1" applyAlignment="1">
      <alignment vertical="center" wrapText="1"/>
    </xf>
    <xf numFmtId="0" fontId="2" fillId="36" borderId="12" xfId="0" applyFont="1" applyFill="1" applyBorder="1" applyAlignment="1">
      <alignment vertical="center" wrapText="1"/>
    </xf>
    <xf numFmtId="0" fontId="3" fillId="0" borderId="28" xfId="0" applyNumberFormat="1" applyFont="1" applyFill="1" applyBorder="1" applyAlignment="1">
      <alignment horizontal="right" vertical="center"/>
    </xf>
    <xf numFmtId="0" fontId="3" fillId="33" borderId="28" xfId="0" applyNumberFormat="1" applyFont="1" applyFill="1" applyBorder="1" applyAlignment="1">
      <alignment horizontal="right" vertical="center"/>
    </xf>
    <xf numFmtId="0" fontId="3" fillId="0" borderId="29" xfId="0" applyNumberFormat="1" applyFont="1" applyFill="1" applyBorder="1" applyAlignment="1">
      <alignment horizontal="right" vertical="center"/>
    </xf>
    <xf numFmtId="0" fontId="1" fillId="35" borderId="10" xfId="0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right" vertical="center" wrapText="1"/>
    </xf>
    <xf numFmtId="0" fontId="2" fillId="34" borderId="24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2" fillId="34" borderId="13" xfId="0" applyFont="1" applyFill="1" applyBorder="1" applyAlignment="1">
      <alignment horizontal="right" vertical="center" wrapText="1"/>
    </xf>
    <xf numFmtId="0" fontId="2" fillId="34" borderId="27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0" fillId="0" borderId="24" xfId="0" applyBorder="1" applyAlignment="1">
      <alignment horizontal="right"/>
    </xf>
    <xf numFmtId="0" fontId="0" fillId="0" borderId="0" xfId="0" applyAlignment="1">
      <alignment horizontal="center"/>
    </xf>
    <xf numFmtId="0" fontId="2" fillId="37" borderId="10" xfId="0" applyFont="1" applyFill="1" applyBorder="1" applyAlignment="1">
      <alignment horizontal="right" vertical="center" wrapText="1"/>
    </xf>
    <xf numFmtId="0" fontId="2" fillId="37" borderId="1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3" fillId="0" borderId="30" xfId="0" applyNumberFormat="1" applyFont="1" applyFill="1" applyBorder="1" applyAlignment="1">
      <alignment horizontal="right" vertical="center"/>
    </xf>
    <xf numFmtId="0" fontId="3" fillId="0" borderId="31" xfId="0" applyFont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right" vertical="center" wrapText="1"/>
    </xf>
    <xf numFmtId="0" fontId="2" fillId="34" borderId="33" xfId="0" applyFont="1" applyFill="1" applyBorder="1" applyAlignment="1">
      <alignment horizontal="right" vertical="center" wrapText="1"/>
    </xf>
    <xf numFmtId="0" fontId="2" fillId="34" borderId="33" xfId="0" applyFont="1" applyFill="1" applyBorder="1" applyAlignment="1">
      <alignment horizontal="right" vertical="center" wrapText="1"/>
    </xf>
    <xf numFmtId="0" fontId="2" fillId="34" borderId="34" xfId="0" applyFont="1" applyFill="1" applyBorder="1" applyAlignment="1">
      <alignment horizontal="right" vertical="center" wrapText="1"/>
    </xf>
    <xf numFmtId="0" fontId="2" fillId="34" borderId="35" xfId="0" applyFont="1" applyFill="1" applyBorder="1" applyAlignment="1">
      <alignment horizontal="right" vertical="center" wrapText="1"/>
    </xf>
    <xf numFmtId="0" fontId="1" fillId="0" borderId="36" xfId="0" applyFont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 wrapText="1"/>
    </xf>
    <xf numFmtId="0" fontId="3" fillId="0" borderId="38" xfId="0" applyNumberFormat="1" applyFont="1" applyFill="1" applyBorder="1" applyAlignment="1">
      <alignment horizontal="right" vertical="center"/>
    </xf>
    <xf numFmtId="0" fontId="0" fillId="35" borderId="0" xfId="0" applyFill="1" applyAlignment="1">
      <alignment horizontal="center" wrapText="1"/>
    </xf>
    <xf numFmtId="0" fontId="0" fillId="35" borderId="0" xfId="0" applyFill="1" applyAlignment="1">
      <alignment horizontal="center"/>
    </xf>
    <xf numFmtId="0" fontId="2" fillId="34" borderId="32" xfId="0" applyFont="1" applyFill="1" applyBorder="1" applyAlignment="1">
      <alignment vertical="center" wrapText="1"/>
    </xf>
    <xf numFmtId="0" fontId="2" fillId="34" borderId="33" xfId="0" applyFont="1" applyFill="1" applyBorder="1" applyAlignment="1">
      <alignment vertical="center" wrapText="1"/>
    </xf>
    <xf numFmtId="0" fontId="2" fillId="34" borderId="33" xfId="0" applyFont="1" applyFill="1" applyBorder="1" applyAlignment="1">
      <alignment vertical="center" wrapText="1"/>
    </xf>
    <xf numFmtId="0" fontId="2" fillId="34" borderId="34" xfId="0" applyFont="1" applyFill="1" applyBorder="1" applyAlignment="1">
      <alignment vertical="center" wrapText="1"/>
    </xf>
    <xf numFmtId="0" fontId="0" fillId="0" borderId="39" xfId="0" applyBorder="1" applyAlignment="1">
      <alignment horizontal="center"/>
    </xf>
    <xf numFmtId="0" fontId="1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2" fillId="0" borderId="4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right" vertical="center" wrapText="1"/>
    </xf>
    <xf numFmtId="0" fontId="0" fillId="0" borderId="39" xfId="0" applyBorder="1" applyAlignment="1">
      <alignment/>
    </xf>
    <xf numFmtId="0" fontId="2" fillId="0" borderId="13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1" fillId="36" borderId="10" xfId="0" applyFont="1" applyFill="1" applyBorder="1" applyAlignment="1">
      <alignment horizontal="left" vertical="center" wrapText="1"/>
    </xf>
    <xf numFmtId="49" fontId="2" fillId="0" borderId="41" xfId="0" applyNumberFormat="1" applyFont="1" applyFill="1" applyBorder="1" applyAlignment="1">
      <alignment vertical="center" wrapText="1"/>
    </xf>
    <xf numFmtId="0" fontId="2" fillId="37" borderId="14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right"/>
    </xf>
    <xf numFmtId="0" fontId="2" fillId="34" borderId="39" xfId="0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right" vertical="center" wrapText="1"/>
    </xf>
    <xf numFmtId="0" fontId="1" fillId="38" borderId="10" xfId="0" applyFont="1" applyFill="1" applyBorder="1" applyAlignment="1">
      <alignment horizontal="right" vertical="center" wrapText="1"/>
    </xf>
    <xf numFmtId="0" fontId="1" fillId="38" borderId="13" xfId="0" applyFont="1" applyFill="1" applyBorder="1" applyAlignment="1">
      <alignment horizontal="right" vertical="center" wrapText="1"/>
    </xf>
    <xf numFmtId="0" fontId="1" fillId="39" borderId="10" xfId="0" applyFont="1" applyFill="1" applyBorder="1" applyAlignment="1">
      <alignment horizontal="right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right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right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right"/>
    </xf>
    <xf numFmtId="0" fontId="1" fillId="35" borderId="20" xfId="0" applyFont="1" applyFill="1" applyBorder="1" applyAlignment="1">
      <alignment vertical="center"/>
    </xf>
    <xf numFmtId="0" fontId="1" fillId="38" borderId="20" xfId="0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right" vertical="center" wrapText="1"/>
    </xf>
    <xf numFmtId="0" fontId="1" fillId="0" borderId="20" xfId="0" applyFont="1" applyFill="1" applyBorder="1" applyAlignment="1">
      <alignment horizontal="right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right"/>
    </xf>
    <xf numFmtId="0" fontId="3" fillId="0" borderId="44" xfId="0" applyFont="1" applyFill="1" applyBorder="1" applyAlignment="1">
      <alignment horizontal="center" vertical="center" wrapText="1"/>
    </xf>
    <xf numFmtId="0" fontId="3" fillId="35" borderId="45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35" borderId="48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right" vertical="center" wrapText="1"/>
    </xf>
    <xf numFmtId="0" fontId="1" fillId="36" borderId="14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1" fillId="35" borderId="46" xfId="0" applyFont="1" applyFill="1" applyBorder="1" applyAlignment="1">
      <alignment horizontal="center" vertical="center" wrapText="1"/>
    </xf>
    <xf numFmtId="1" fontId="1" fillId="0" borderId="22" xfId="0" applyNumberFormat="1" applyFont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3" fillId="36" borderId="13" xfId="0" applyNumberFormat="1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top"/>
    </xf>
    <xf numFmtId="1" fontId="1" fillId="0" borderId="32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top"/>
    </xf>
    <xf numFmtId="0" fontId="1" fillId="0" borderId="34" xfId="0" applyFont="1" applyBorder="1" applyAlignment="1">
      <alignment horizontal="center" vertical="top"/>
    </xf>
    <xf numFmtId="0" fontId="1" fillId="0" borderId="48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right" vertical="center"/>
    </xf>
    <xf numFmtId="0" fontId="3" fillId="0" borderId="34" xfId="0" applyNumberFormat="1" applyFont="1" applyFill="1" applyBorder="1" applyAlignment="1">
      <alignment horizontal="right" vertical="center"/>
    </xf>
    <xf numFmtId="0" fontId="1" fillId="36" borderId="10" xfId="0" applyFont="1" applyFill="1" applyBorder="1" applyAlignment="1">
      <alignment vertical="center"/>
    </xf>
    <xf numFmtId="0" fontId="2" fillId="37" borderId="10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right"/>
    </xf>
    <xf numFmtId="0" fontId="2" fillId="33" borderId="2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right"/>
    </xf>
    <xf numFmtId="0" fontId="1" fillId="37" borderId="12" xfId="0" applyFont="1" applyFill="1" applyBorder="1" applyAlignment="1">
      <alignment horizontal="center" vertical="center" wrapText="1"/>
    </xf>
    <xf numFmtId="0" fontId="1" fillId="37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3" fillId="33" borderId="13" xfId="0" applyNumberFormat="1" applyFont="1" applyFill="1" applyBorder="1" applyAlignment="1">
      <alignment horizontal="right" vertical="center"/>
    </xf>
    <xf numFmtId="0" fontId="1" fillId="0" borderId="33" xfId="0" applyFont="1" applyFill="1" applyBorder="1" applyAlignment="1">
      <alignment horizontal="right" vertical="center" wrapText="1"/>
    </xf>
    <xf numFmtId="0" fontId="2" fillId="34" borderId="25" xfId="0" applyFont="1" applyFill="1" applyBorder="1" applyAlignment="1">
      <alignment horizontal="right" vertical="center" wrapText="1"/>
    </xf>
    <xf numFmtId="0" fontId="2" fillId="34" borderId="40" xfId="0" applyFont="1" applyFill="1" applyBorder="1" applyAlignment="1">
      <alignment horizontal="right" vertical="center" wrapText="1"/>
    </xf>
    <xf numFmtId="0" fontId="1" fillId="38" borderId="13" xfId="0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35" borderId="33" xfId="0" applyFont="1" applyFill="1" applyBorder="1" applyAlignment="1">
      <alignment vertical="center"/>
    </xf>
    <xf numFmtId="0" fontId="1" fillId="35" borderId="34" xfId="0" applyFont="1" applyFill="1" applyBorder="1" applyAlignment="1">
      <alignment horizontal="center" vertical="center"/>
    </xf>
    <xf numFmtId="0" fontId="1" fillId="34" borderId="32" xfId="0" applyFont="1" applyFill="1" applyBorder="1" applyAlignment="1">
      <alignment horizontal="center" vertical="center" wrapText="1"/>
    </xf>
    <xf numFmtId="0" fontId="1" fillId="34" borderId="34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vertical="center"/>
    </xf>
    <xf numFmtId="0" fontId="2" fillId="0" borderId="49" xfId="0" applyFont="1" applyFill="1" applyBorder="1" applyAlignment="1">
      <alignment vertical="center" wrapText="1"/>
    </xf>
    <xf numFmtId="0" fontId="3" fillId="0" borderId="50" xfId="0" applyNumberFormat="1" applyFont="1" applyFill="1" applyBorder="1" applyAlignment="1">
      <alignment horizontal="right" vertical="center"/>
    </xf>
    <xf numFmtId="0" fontId="2" fillId="34" borderId="25" xfId="0" applyFont="1" applyFill="1" applyBorder="1" applyAlignment="1">
      <alignment vertical="center" wrapText="1"/>
    </xf>
    <xf numFmtId="0" fontId="2" fillId="34" borderId="26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/>
    </xf>
    <xf numFmtId="0" fontId="1" fillId="34" borderId="51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left" vertical="center"/>
    </xf>
    <xf numFmtId="0" fontId="2" fillId="37" borderId="12" xfId="0" applyFont="1" applyFill="1" applyBorder="1" applyAlignment="1">
      <alignment horizontal="right" vertical="center" wrapText="1"/>
    </xf>
    <xf numFmtId="0" fontId="2" fillId="37" borderId="10" xfId="0" applyFont="1" applyFill="1" applyBorder="1" applyAlignment="1">
      <alignment horizontal="right" vertical="center" wrapText="1"/>
    </xf>
    <xf numFmtId="0" fontId="1" fillId="33" borderId="25" xfId="0" applyFont="1" applyFill="1" applyBorder="1" applyAlignment="1">
      <alignment horizontal="right" vertical="center" wrapText="1"/>
    </xf>
    <xf numFmtId="0" fontId="1" fillId="33" borderId="40" xfId="0" applyFont="1" applyFill="1" applyBorder="1" applyAlignment="1">
      <alignment horizontal="right" vertical="center" wrapText="1"/>
    </xf>
    <xf numFmtId="0" fontId="1" fillId="36" borderId="13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right"/>
    </xf>
    <xf numFmtId="0" fontId="2" fillId="33" borderId="40" xfId="0" applyFont="1" applyFill="1" applyBorder="1" applyAlignment="1">
      <alignment horizontal="right"/>
    </xf>
    <xf numFmtId="0" fontId="2" fillId="33" borderId="10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40" xfId="0" applyFont="1" applyFill="1" applyBorder="1" applyAlignment="1">
      <alignment vertical="center" wrapText="1"/>
    </xf>
    <xf numFmtId="0" fontId="2" fillId="33" borderId="25" xfId="0" applyFont="1" applyFill="1" applyBorder="1" applyAlignment="1">
      <alignment vertical="center" wrapText="1"/>
    </xf>
    <xf numFmtId="0" fontId="2" fillId="37" borderId="12" xfId="0" applyFont="1" applyFill="1" applyBorder="1" applyAlignment="1">
      <alignment vertical="center" wrapText="1"/>
    </xf>
    <xf numFmtId="0" fontId="2" fillId="37" borderId="10" xfId="0" applyFont="1" applyFill="1" applyBorder="1" applyAlignment="1">
      <alignment vertical="center" wrapText="1"/>
    </xf>
    <xf numFmtId="0" fontId="2" fillId="37" borderId="10" xfId="0" applyFont="1" applyFill="1" applyBorder="1" applyAlignment="1">
      <alignment vertical="center" wrapText="1"/>
    </xf>
    <xf numFmtId="0" fontId="2" fillId="37" borderId="13" xfId="0" applyFont="1" applyFill="1" applyBorder="1" applyAlignment="1">
      <alignment vertical="center" wrapText="1"/>
    </xf>
    <xf numFmtId="0" fontId="2" fillId="38" borderId="10" xfId="0" applyFont="1" applyFill="1" applyBorder="1" applyAlignment="1">
      <alignment/>
    </xf>
    <xf numFmtId="0" fontId="2" fillId="38" borderId="13" xfId="0" applyFont="1" applyFill="1" applyBorder="1" applyAlignment="1">
      <alignment vertical="center" wrapText="1"/>
    </xf>
    <xf numFmtId="0" fontId="2" fillId="39" borderId="13" xfId="0" applyFont="1" applyFill="1" applyBorder="1" applyAlignment="1">
      <alignment vertical="center" wrapText="1"/>
    </xf>
    <xf numFmtId="0" fontId="2" fillId="38" borderId="10" xfId="0" applyFont="1" applyFill="1" applyBorder="1" applyAlignment="1">
      <alignment vertical="center" wrapText="1"/>
    </xf>
    <xf numFmtId="0" fontId="2" fillId="39" borderId="10" xfId="0" applyFont="1" applyFill="1" applyBorder="1" applyAlignment="1">
      <alignment vertical="center" wrapText="1"/>
    </xf>
    <xf numFmtId="0" fontId="0" fillId="35" borderId="15" xfId="0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2" fillId="35" borderId="52" xfId="0" applyFont="1" applyFill="1" applyBorder="1" applyAlignment="1">
      <alignment horizontal="center" vertical="center" wrapText="1"/>
    </xf>
    <xf numFmtId="1" fontId="1" fillId="0" borderId="3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34" borderId="53" xfId="0" applyFont="1" applyFill="1" applyBorder="1" applyAlignment="1">
      <alignment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5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34" borderId="54" xfId="0" applyFont="1" applyFill="1" applyBorder="1" applyAlignment="1">
      <alignment horizontal="right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2" fillId="34" borderId="55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top"/>
    </xf>
    <xf numFmtId="0" fontId="2" fillId="38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0" borderId="12" xfId="0" applyFont="1" applyFill="1" applyBorder="1" applyAlignment="1">
      <alignment horizontal="right" vertical="center" wrapText="1"/>
    </xf>
    <xf numFmtId="0" fontId="2" fillId="35" borderId="12" xfId="0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right" vertical="center" wrapText="1"/>
    </xf>
    <xf numFmtId="0" fontId="2" fillId="0" borderId="26" xfId="0" applyFont="1" applyFill="1" applyBorder="1" applyAlignment="1">
      <alignment horizontal="right" vertical="center" wrapText="1"/>
    </xf>
    <xf numFmtId="0" fontId="2" fillId="33" borderId="26" xfId="0" applyFont="1" applyFill="1" applyBorder="1" applyAlignment="1">
      <alignment horizontal="right" vertical="center" wrapText="1"/>
    </xf>
    <xf numFmtId="0" fontId="2" fillId="34" borderId="26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" fillId="34" borderId="14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1" fillId="34" borderId="12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34" borderId="32" xfId="0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right" vertical="center" wrapText="1"/>
    </xf>
    <xf numFmtId="0" fontId="2" fillId="33" borderId="23" xfId="0" applyFont="1" applyFill="1" applyBorder="1" applyAlignment="1">
      <alignment horizontal="right" vertical="center" wrapText="1"/>
    </xf>
    <xf numFmtId="0" fontId="2" fillId="33" borderId="14" xfId="0" applyFont="1" applyFill="1" applyBorder="1" applyAlignment="1">
      <alignment horizontal="right" vertical="center" wrapText="1"/>
    </xf>
    <xf numFmtId="0" fontId="2" fillId="33" borderId="39" xfId="0" applyFont="1" applyFill="1" applyBorder="1" applyAlignment="1">
      <alignment horizontal="right" vertical="center" wrapText="1"/>
    </xf>
    <xf numFmtId="0" fontId="2" fillId="37" borderId="14" xfId="0" applyFont="1" applyFill="1" applyBorder="1" applyAlignment="1">
      <alignment horizontal="right" vertical="center" wrapText="1"/>
    </xf>
    <xf numFmtId="0" fontId="2" fillId="0" borderId="37" xfId="0" applyFont="1" applyFill="1" applyBorder="1" applyAlignment="1">
      <alignment horizontal="right" vertical="center" wrapText="1"/>
    </xf>
    <xf numFmtId="0" fontId="3" fillId="36" borderId="28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right" vertical="center" wrapText="1"/>
    </xf>
    <xf numFmtId="0" fontId="3" fillId="0" borderId="28" xfId="0" applyNumberFormat="1" applyFont="1" applyBorder="1" applyAlignment="1">
      <alignment horizontal="right" vertical="center"/>
    </xf>
    <xf numFmtId="0" fontId="3" fillId="0" borderId="29" xfId="0" applyNumberFormat="1" applyFont="1" applyBorder="1" applyAlignment="1">
      <alignment horizontal="right" vertical="center"/>
    </xf>
    <xf numFmtId="0" fontId="2" fillId="39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33" borderId="14" xfId="0" applyFont="1" applyFill="1" applyBorder="1" applyAlignment="1">
      <alignment horizontal="right" vertical="center" wrapText="1"/>
    </xf>
    <xf numFmtId="0" fontId="12" fillId="0" borderId="22" xfId="0" applyFont="1" applyFill="1" applyBorder="1" applyAlignment="1">
      <alignment horizontal="center" vertical="center" wrapText="1"/>
    </xf>
    <xf numFmtId="165" fontId="4" fillId="0" borderId="58" xfId="62" applyNumberFormat="1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59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165" fontId="4" fillId="0" borderId="0" xfId="62" applyNumberFormat="1" applyFont="1" applyBorder="1" applyAlignment="1">
      <alignment horizontal="center"/>
    </xf>
    <xf numFmtId="0" fontId="1" fillId="0" borderId="62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165" fontId="4" fillId="0" borderId="58" xfId="60" applyNumberFormat="1" applyFont="1" applyBorder="1" applyAlignment="1">
      <alignment horizontal="center"/>
    </xf>
    <xf numFmtId="0" fontId="1" fillId="0" borderId="66" xfId="0" applyFont="1" applyBorder="1" applyAlignment="1">
      <alignment horizontal="center" vertical="center" wrapText="1"/>
    </xf>
    <xf numFmtId="0" fontId="48" fillId="0" borderId="59" xfId="0" applyFont="1" applyBorder="1" applyAlignment="1">
      <alignment horizontal="center" vertical="center" wrapText="1"/>
    </xf>
    <xf numFmtId="0" fontId="48" fillId="0" borderId="30" xfId="0" applyNumberFormat="1" applyFont="1" applyFill="1" applyBorder="1" applyAlignment="1">
      <alignment horizontal="center" vertical="center"/>
    </xf>
    <xf numFmtId="0" fontId="48" fillId="0" borderId="28" xfId="0" applyNumberFormat="1" applyFont="1" applyFill="1" applyBorder="1" applyAlignment="1">
      <alignment horizontal="center" vertical="center"/>
    </xf>
    <xf numFmtId="0" fontId="48" fillId="36" borderId="28" xfId="0" applyNumberFormat="1" applyFont="1" applyFill="1" applyBorder="1" applyAlignment="1">
      <alignment horizontal="center" vertical="center"/>
    </xf>
    <xf numFmtId="0" fontId="48" fillId="33" borderId="28" xfId="0" applyNumberFormat="1" applyFont="1" applyFill="1" applyBorder="1" applyAlignment="1">
      <alignment horizontal="center" vertical="center"/>
    </xf>
    <xf numFmtId="0" fontId="48" fillId="0" borderId="29" xfId="0" applyNumberFormat="1" applyFont="1" applyFill="1" applyBorder="1" applyAlignment="1">
      <alignment horizontal="center" vertical="center"/>
    </xf>
    <xf numFmtId="0" fontId="48" fillId="0" borderId="30" xfId="0" applyNumberFormat="1" applyFont="1" applyBorder="1" applyAlignment="1">
      <alignment horizontal="center" vertical="center"/>
    </xf>
    <xf numFmtId="0" fontId="48" fillId="0" borderId="28" xfId="0" applyNumberFormat="1" applyFont="1" applyBorder="1" applyAlignment="1">
      <alignment horizontal="center" vertical="center"/>
    </xf>
    <xf numFmtId="0" fontId="48" fillId="0" borderId="29" xfId="0" applyNumberFormat="1" applyFont="1" applyBorder="1" applyAlignment="1">
      <alignment horizontal="center" vertical="center"/>
    </xf>
    <xf numFmtId="0" fontId="48" fillId="33" borderId="2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pane xSplit="3" ySplit="3" topLeftCell="E4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Q6" sqref="Q6"/>
    </sheetView>
  </sheetViews>
  <sheetFormatPr defaultColWidth="9.00390625" defaultRowHeight="12.75"/>
  <cols>
    <col min="1" max="1" width="6.00390625" style="3" customWidth="1"/>
    <col min="2" max="2" width="21.875" style="3" customWidth="1"/>
    <col min="3" max="3" width="7.00390625" style="107" customWidth="1"/>
    <col min="4" max="4" width="6.75390625" style="3" customWidth="1"/>
    <col min="5" max="5" width="9.75390625" style="0" customWidth="1"/>
    <col min="6" max="6" width="6.75390625" style="23" customWidth="1"/>
    <col min="7" max="7" width="9.75390625" style="0" customWidth="1"/>
    <col min="8" max="8" width="6.75390625" style="3" customWidth="1"/>
    <col min="9" max="9" width="9.75390625" style="0" customWidth="1"/>
    <col min="10" max="10" width="6.75390625" style="3" customWidth="1"/>
    <col min="11" max="11" width="9.75390625" style="0" customWidth="1"/>
    <col min="12" max="12" width="6.75390625" style="3" customWidth="1"/>
    <col min="13" max="13" width="9.75390625" style="0" customWidth="1"/>
    <col min="14" max="14" width="10.75390625" style="90" customWidth="1"/>
    <col min="15" max="15" width="10.75390625" style="85" customWidth="1"/>
  </cols>
  <sheetData>
    <row r="1" spans="1:15" s="6" customFormat="1" ht="21.75" customHeight="1" thickBot="1">
      <c r="A1" s="312" t="s">
        <v>219</v>
      </c>
      <c r="B1" s="313"/>
      <c r="C1" s="313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3"/>
      <c r="O1" s="88"/>
    </row>
    <row r="2" spans="1:15" ht="39" customHeight="1" thickBot="1">
      <c r="A2" s="21"/>
      <c r="B2" s="20"/>
      <c r="C2" s="249"/>
      <c r="D2" s="315" t="s">
        <v>64</v>
      </c>
      <c r="E2" s="316"/>
      <c r="F2" s="317" t="s">
        <v>65</v>
      </c>
      <c r="G2" s="318"/>
      <c r="H2" s="315" t="s">
        <v>200</v>
      </c>
      <c r="I2" s="316"/>
      <c r="J2" s="317" t="s">
        <v>108</v>
      </c>
      <c r="K2" s="318"/>
      <c r="L2" s="315" t="s">
        <v>109</v>
      </c>
      <c r="M2" s="318"/>
      <c r="N2" s="112"/>
      <c r="O2" s="89"/>
    </row>
    <row r="3" spans="1:15" s="90" customFormat="1" ht="39" thickBot="1">
      <c r="A3" s="210" t="s">
        <v>53</v>
      </c>
      <c r="B3" s="250" t="s">
        <v>60</v>
      </c>
      <c r="C3" s="212" t="s">
        <v>63</v>
      </c>
      <c r="D3" s="24" t="s">
        <v>61</v>
      </c>
      <c r="E3" s="25" t="s">
        <v>62</v>
      </c>
      <c r="F3" s="26" t="s">
        <v>61</v>
      </c>
      <c r="G3" s="27" t="s">
        <v>62</v>
      </c>
      <c r="H3" s="24" t="s">
        <v>61</v>
      </c>
      <c r="I3" s="101" t="s">
        <v>62</v>
      </c>
      <c r="J3" s="26" t="s">
        <v>61</v>
      </c>
      <c r="K3" s="27" t="s">
        <v>62</v>
      </c>
      <c r="L3" s="24" t="s">
        <v>61</v>
      </c>
      <c r="M3" s="27" t="s">
        <v>62</v>
      </c>
      <c r="N3" s="326" t="s">
        <v>260</v>
      </c>
      <c r="O3" s="95" t="s">
        <v>261</v>
      </c>
    </row>
    <row r="4" spans="1:15" ht="15.75" customHeight="1">
      <c r="A4" s="251">
        <v>1</v>
      </c>
      <c r="B4" s="4" t="s">
        <v>67</v>
      </c>
      <c r="C4" s="181">
        <v>1981</v>
      </c>
      <c r="D4" s="75">
        <v>9</v>
      </c>
      <c r="E4" s="244">
        <v>36</v>
      </c>
      <c r="F4" s="125">
        <v>8</v>
      </c>
      <c r="G4" s="126">
        <v>38</v>
      </c>
      <c r="H4" s="73">
        <v>4</v>
      </c>
      <c r="I4" s="127">
        <v>46</v>
      </c>
      <c r="J4" s="61">
        <v>3</v>
      </c>
      <c r="K4" s="115">
        <v>50</v>
      </c>
      <c r="L4" s="298">
        <v>1</v>
      </c>
      <c r="M4" s="130">
        <v>60</v>
      </c>
      <c r="N4" s="327">
        <f aca="true" t="shared" si="0" ref="N4:N13">SUM(E4,G4,I4,K4,M4)</f>
        <v>230</v>
      </c>
      <c r="O4" s="94">
        <f>N4-MIN(E4,G4,I4,K4,M4)</f>
        <v>194</v>
      </c>
    </row>
    <row r="5" spans="1:15" ht="15.75" customHeight="1">
      <c r="A5" s="251">
        <f aca="true" t="shared" si="1" ref="A5:A47">A4+1</f>
        <v>2</v>
      </c>
      <c r="B5" s="4" t="s">
        <v>66</v>
      </c>
      <c r="C5" s="181">
        <v>1991</v>
      </c>
      <c r="D5" s="75">
        <v>13</v>
      </c>
      <c r="E5" s="244">
        <v>30</v>
      </c>
      <c r="F5" s="125">
        <v>7</v>
      </c>
      <c r="G5" s="126">
        <v>40</v>
      </c>
      <c r="H5" s="73">
        <v>3</v>
      </c>
      <c r="I5" s="127">
        <v>50</v>
      </c>
      <c r="J5" s="61">
        <v>4</v>
      </c>
      <c r="K5" s="115">
        <v>46</v>
      </c>
      <c r="L5" s="298">
        <v>3</v>
      </c>
      <c r="M5" s="130">
        <v>50</v>
      </c>
      <c r="N5" s="328">
        <f t="shared" si="0"/>
        <v>216</v>
      </c>
      <c r="O5" s="94">
        <f aca="true" t="shared" si="2" ref="O5:O20">N5-MIN(E5,G5,I5,K5,M5)</f>
        <v>186</v>
      </c>
    </row>
    <row r="6" spans="1:15" ht="15.75" customHeight="1">
      <c r="A6" s="251">
        <f t="shared" si="1"/>
        <v>3</v>
      </c>
      <c r="B6" s="4" t="s">
        <v>69</v>
      </c>
      <c r="C6" s="181">
        <v>1989</v>
      </c>
      <c r="D6" s="75">
        <v>12</v>
      </c>
      <c r="E6" s="124">
        <v>31</v>
      </c>
      <c r="F6" s="128">
        <v>26</v>
      </c>
      <c r="G6" s="245">
        <v>13</v>
      </c>
      <c r="H6" s="73">
        <v>2</v>
      </c>
      <c r="I6" s="127">
        <v>55</v>
      </c>
      <c r="J6" s="61">
        <v>7</v>
      </c>
      <c r="K6" s="117">
        <v>40</v>
      </c>
      <c r="L6" s="298">
        <v>2</v>
      </c>
      <c r="M6" s="130">
        <v>55</v>
      </c>
      <c r="N6" s="328">
        <f t="shared" si="0"/>
        <v>194</v>
      </c>
      <c r="O6" s="94">
        <f t="shared" si="2"/>
        <v>181</v>
      </c>
    </row>
    <row r="7" spans="1:15" ht="15.75" customHeight="1">
      <c r="A7" s="251">
        <f t="shared" si="1"/>
        <v>4</v>
      </c>
      <c r="B7" s="4" t="s">
        <v>68</v>
      </c>
      <c r="C7" s="181">
        <v>1985</v>
      </c>
      <c r="D7" s="75">
        <v>25</v>
      </c>
      <c r="E7" s="244">
        <v>15</v>
      </c>
      <c r="F7" s="128">
        <v>18</v>
      </c>
      <c r="G7" s="126">
        <v>25</v>
      </c>
      <c r="H7" s="73">
        <v>1</v>
      </c>
      <c r="I7" s="127">
        <v>60</v>
      </c>
      <c r="J7" s="61">
        <v>5</v>
      </c>
      <c r="K7" s="117">
        <v>44</v>
      </c>
      <c r="L7" s="298">
        <v>5</v>
      </c>
      <c r="M7" s="130">
        <v>44</v>
      </c>
      <c r="N7" s="328">
        <f t="shared" si="0"/>
        <v>188</v>
      </c>
      <c r="O7" s="94">
        <f t="shared" si="2"/>
        <v>173</v>
      </c>
    </row>
    <row r="8" spans="1:15" ht="15.75" customHeight="1">
      <c r="A8" s="251">
        <f t="shared" si="1"/>
        <v>5</v>
      </c>
      <c r="B8" s="4" t="s">
        <v>70</v>
      </c>
      <c r="C8" s="181">
        <v>1987</v>
      </c>
      <c r="D8" s="75">
        <v>22</v>
      </c>
      <c r="E8" s="247">
        <v>21</v>
      </c>
      <c r="F8" s="128">
        <v>17</v>
      </c>
      <c r="G8" s="126">
        <v>26</v>
      </c>
      <c r="H8" s="73">
        <v>6</v>
      </c>
      <c r="I8" s="127">
        <v>42</v>
      </c>
      <c r="J8" s="61">
        <v>1</v>
      </c>
      <c r="K8" s="129">
        <v>60</v>
      </c>
      <c r="L8" s="298">
        <v>6</v>
      </c>
      <c r="M8" s="130">
        <v>42</v>
      </c>
      <c r="N8" s="328">
        <f t="shared" si="0"/>
        <v>191</v>
      </c>
      <c r="O8" s="94">
        <f t="shared" si="2"/>
        <v>170</v>
      </c>
    </row>
    <row r="9" spans="1:15" ht="15.75" customHeight="1">
      <c r="A9" s="251">
        <f t="shared" si="1"/>
        <v>6</v>
      </c>
      <c r="B9" s="235" t="s">
        <v>0</v>
      </c>
      <c r="C9" s="183">
        <v>1993</v>
      </c>
      <c r="D9" s="76">
        <v>26</v>
      </c>
      <c r="E9" s="224">
        <v>13</v>
      </c>
      <c r="F9" s="224">
        <v>27</v>
      </c>
      <c r="G9" s="246">
        <v>11</v>
      </c>
      <c r="H9" s="74">
        <v>7</v>
      </c>
      <c r="I9" s="224">
        <v>40</v>
      </c>
      <c r="J9" s="237">
        <v>2</v>
      </c>
      <c r="K9" s="238">
        <v>55</v>
      </c>
      <c r="L9" s="299">
        <v>4</v>
      </c>
      <c r="M9" s="133">
        <v>46</v>
      </c>
      <c r="N9" s="329">
        <f t="shared" si="0"/>
        <v>165</v>
      </c>
      <c r="O9" s="297">
        <f t="shared" si="2"/>
        <v>154</v>
      </c>
    </row>
    <row r="10" spans="1:15" ht="15.75" customHeight="1">
      <c r="A10" s="251">
        <f t="shared" si="1"/>
        <v>7</v>
      </c>
      <c r="B10" s="4" t="s">
        <v>72</v>
      </c>
      <c r="C10" s="181">
        <v>1987</v>
      </c>
      <c r="D10" s="75">
        <v>30</v>
      </c>
      <c r="E10" s="244">
        <v>5</v>
      </c>
      <c r="F10" s="128">
        <v>13</v>
      </c>
      <c r="G10" s="126">
        <v>30</v>
      </c>
      <c r="H10" s="73">
        <v>5</v>
      </c>
      <c r="I10" s="127">
        <v>44</v>
      </c>
      <c r="J10" s="61">
        <v>8</v>
      </c>
      <c r="K10" s="117">
        <v>38</v>
      </c>
      <c r="L10" s="13">
        <v>10</v>
      </c>
      <c r="M10" s="130">
        <v>34</v>
      </c>
      <c r="N10" s="328">
        <f t="shared" si="0"/>
        <v>151</v>
      </c>
      <c r="O10" s="94">
        <f t="shared" si="2"/>
        <v>146</v>
      </c>
    </row>
    <row r="11" spans="1:15" ht="15.75" customHeight="1">
      <c r="A11" s="251">
        <f t="shared" si="1"/>
        <v>8</v>
      </c>
      <c r="B11" s="4" t="s">
        <v>107</v>
      </c>
      <c r="C11" s="181">
        <v>1990</v>
      </c>
      <c r="D11" s="77">
        <v>21</v>
      </c>
      <c r="E11" s="124">
        <v>22</v>
      </c>
      <c r="F11" s="128">
        <v>23</v>
      </c>
      <c r="G11" s="245">
        <v>19</v>
      </c>
      <c r="H11" s="73">
        <v>8</v>
      </c>
      <c r="I11" s="127">
        <v>38</v>
      </c>
      <c r="J11" s="61">
        <v>6</v>
      </c>
      <c r="K11" s="117">
        <v>42</v>
      </c>
      <c r="L11" s="13">
        <v>9</v>
      </c>
      <c r="M11" s="130">
        <v>36</v>
      </c>
      <c r="N11" s="328">
        <f t="shared" si="0"/>
        <v>157</v>
      </c>
      <c r="O11" s="94">
        <f t="shared" si="2"/>
        <v>138</v>
      </c>
    </row>
    <row r="12" spans="1:15" ht="15.75" customHeight="1">
      <c r="A12" s="251">
        <f t="shared" si="1"/>
        <v>9</v>
      </c>
      <c r="B12" s="4" t="s">
        <v>1</v>
      </c>
      <c r="C12" s="181">
        <v>1992</v>
      </c>
      <c r="D12" s="77">
        <v>29</v>
      </c>
      <c r="E12" s="128">
        <v>7</v>
      </c>
      <c r="F12" s="128">
        <v>35</v>
      </c>
      <c r="G12" s="245">
        <v>2</v>
      </c>
      <c r="H12" s="73">
        <v>10</v>
      </c>
      <c r="I12" s="127">
        <v>34</v>
      </c>
      <c r="J12" s="61">
        <v>12</v>
      </c>
      <c r="K12" s="117">
        <v>31</v>
      </c>
      <c r="L12" s="13">
        <v>7</v>
      </c>
      <c r="M12" s="130">
        <v>40</v>
      </c>
      <c r="N12" s="328">
        <f t="shared" si="0"/>
        <v>114</v>
      </c>
      <c r="O12" s="94">
        <f t="shared" si="2"/>
        <v>112</v>
      </c>
    </row>
    <row r="13" spans="1:15" ht="15.75" customHeight="1">
      <c r="A13" s="251">
        <f t="shared" si="1"/>
        <v>10</v>
      </c>
      <c r="B13" s="4" t="s">
        <v>71</v>
      </c>
      <c r="C13" s="181">
        <v>1991</v>
      </c>
      <c r="D13" s="77">
        <v>47</v>
      </c>
      <c r="E13" s="247">
        <v>0</v>
      </c>
      <c r="F13" s="128">
        <v>38</v>
      </c>
      <c r="G13" s="126">
        <v>2</v>
      </c>
      <c r="H13" s="73">
        <v>9</v>
      </c>
      <c r="I13" s="127">
        <v>36</v>
      </c>
      <c r="J13" s="61">
        <v>9</v>
      </c>
      <c r="K13" s="115">
        <v>36</v>
      </c>
      <c r="L13" s="18">
        <v>15</v>
      </c>
      <c r="M13" s="19">
        <v>28</v>
      </c>
      <c r="N13" s="328">
        <f t="shared" si="0"/>
        <v>102</v>
      </c>
      <c r="O13" s="94">
        <f t="shared" si="2"/>
        <v>102</v>
      </c>
    </row>
    <row r="14" spans="1:15" ht="15.75" customHeight="1">
      <c r="A14" s="251">
        <f t="shared" si="1"/>
        <v>11</v>
      </c>
      <c r="B14" s="235" t="s">
        <v>31</v>
      </c>
      <c r="C14" s="183">
        <v>1993</v>
      </c>
      <c r="D14" s="78">
        <v>49</v>
      </c>
      <c r="E14" s="248">
        <v>0</v>
      </c>
      <c r="F14" s="224">
        <v>32</v>
      </c>
      <c r="G14" s="236">
        <v>2</v>
      </c>
      <c r="H14" s="74">
        <v>11</v>
      </c>
      <c r="I14" s="224">
        <v>32</v>
      </c>
      <c r="J14" s="237">
        <v>10</v>
      </c>
      <c r="K14" s="238">
        <v>34</v>
      </c>
      <c r="L14" s="14">
        <v>21</v>
      </c>
      <c r="M14" s="133">
        <v>22</v>
      </c>
      <c r="N14" s="329">
        <f>SUM(E14,G14,I14,K14,M14)</f>
        <v>90</v>
      </c>
      <c r="O14" s="297">
        <f t="shared" si="2"/>
        <v>90</v>
      </c>
    </row>
    <row r="15" spans="1:15" ht="15.75" customHeight="1">
      <c r="A15" s="251">
        <f t="shared" si="1"/>
        <v>12</v>
      </c>
      <c r="B15" s="4" t="s">
        <v>120</v>
      </c>
      <c r="C15" s="181">
        <v>1992</v>
      </c>
      <c r="D15" s="77">
        <v>45</v>
      </c>
      <c r="E15" s="247">
        <v>0</v>
      </c>
      <c r="F15" s="128">
        <v>47</v>
      </c>
      <c r="G15" s="126">
        <v>0</v>
      </c>
      <c r="H15" s="73">
        <v>13</v>
      </c>
      <c r="I15" s="127">
        <v>30</v>
      </c>
      <c r="J15" s="61">
        <v>15</v>
      </c>
      <c r="K15" s="117">
        <v>28</v>
      </c>
      <c r="L15" s="13">
        <v>11</v>
      </c>
      <c r="M15" s="130">
        <v>32</v>
      </c>
      <c r="N15" s="328">
        <f aca="true" t="shared" si="3" ref="N15:N55">SUM(E15,G15,I15,K15,M15)</f>
        <v>90</v>
      </c>
      <c r="O15" s="94">
        <f t="shared" si="2"/>
        <v>90</v>
      </c>
    </row>
    <row r="16" spans="1:15" ht="15.75" customHeight="1">
      <c r="A16" s="251">
        <f t="shared" si="1"/>
        <v>13</v>
      </c>
      <c r="B16" s="4" t="s">
        <v>73</v>
      </c>
      <c r="C16" s="181">
        <v>1991</v>
      </c>
      <c r="D16" s="77">
        <v>55</v>
      </c>
      <c r="E16" s="247">
        <v>0</v>
      </c>
      <c r="F16" s="128">
        <v>67</v>
      </c>
      <c r="G16" s="126">
        <v>0</v>
      </c>
      <c r="H16" s="73">
        <v>12</v>
      </c>
      <c r="I16" s="127">
        <v>31</v>
      </c>
      <c r="J16" s="61">
        <v>13</v>
      </c>
      <c r="K16" s="117">
        <v>30</v>
      </c>
      <c r="L16" s="13">
        <v>18</v>
      </c>
      <c r="M16" s="130">
        <v>25</v>
      </c>
      <c r="N16" s="328">
        <f t="shared" si="3"/>
        <v>86</v>
      </c>
      <c r="O16" s="94">
        <f t="shared" si="2"/>
        <v>86</v>
      </c>
    </row>
    <row r="17" spans="1:15" ht="15.75" customHeight="1">
      <c r="A17" s="251">
        <f t="shared" si="1"/>
        <v>14</v>
      </c>
      <c r="B17" s="4" t="s">
        <v>25</v>
      </c>
      <c r="C17" s="182">
        <v>1994</v>
      </c>
      <c r="D17" s="62"/>
      <c r="E17" s="63"/>
      <c r="F17" s="64"/>
      <c r="G17" s="65"/>
      <c r="H17" s="73">
        <v>20</v>
      </c>
      <c r="I17" s="127">
        <v>23</v>
      </c>
      <c r="J17" s="61">
        <v>11</v>
      </c>
      <c r="K17" s="115">
        <v>32</v>
      </c>
      <c r="L17" s="13">
        <v>17</v>
      </c>
      <c r="M17" s="130">
        <v>26</v>
      </c>
      <c r="N17" s="328">
        <f t="shared" si="3"/>
        <v>81</v>
      </c>
      <c r="O17" s="94">
        <f>N17</f>
        <v>81</v>
      </c>
    </row>
    <row r="18" spans="1:15" ht="15.75" customHeight="1">
      <c r="A18" s="251">
        <f t="shared" si="1"/>
        <v>15</v>
      </c>
      <c r="B18" s="4" t="s">
        <v>27</v>
      </c>
      <c r="C18" s="182">
        <v>1995</v>
      </c>
      <c r="D18" s="62"/>
      <c r="E18" s="63"/>
      <c r="F18" s="64"/>
      <c r="G18" s="65"/>
      <c r="H18" s="73">
        <v>17</v>
      </c>
      <c r="I18" s="127">
        <v>26</v>
      </c>
      <c r="J18" s="61">
        <v>19</v>
      </c>
      <c r="K18" s="117">
        <v>24</v>
      </c>
      <c r="L18" s="13">
        <v>12</v>
      </c>
      <c r="M18" s="130">
        <v>31</v>
      </c>
      <c r="N18" s="328">
        <f t="shared" si="3"/>
        <v>81</v>
      </c>
      <c r="O18" s="94">
        <f>N18</f>
        <v>81</v>
      </c>
    </row>
    <row r="19" spans="1:15" ht="15.75" customHeight="1">
      <c r="A19" s="251">
        <f t="shared" si="1"/>
        <v>16</v>
      </c>
      <c r="B19" s="4" t="s">
        <v>24</v>
      </c>
      <c r="C19" s="181">
        <v>1992</v>
      </c>
      <c r="D19" s="77">
        <v>50</v>
      </c>
      <c r="E19" s="247">
        <v>0</v>
      </c>
      <c r="F19" s="128">
        <v>55</v>
      </c>
      <c r="G19" s="126">
        <v>0</v>
      </c>
      <c r="H19" s="73">
        <v>14</v>
      </c>
      <c r="I19" s="127">
        <v>29</v>
      </c>
      <c r="J19" s="61">
        <v>16</v>
      </c>
      <c r="K19" s="117">
        <v>27</v>
      </c>
      <c r="L19" s="13">
        <v>19</v>
      </c>
      <c r="M19" s="130">
        <v>24</v>
      </c>
      <c r="N19" s="328">
        <f t="shared" si="3"/>
        <v>80</v>
      </c>
      <c r="O19" s="94">
        <f t="shared" si="2"/>
        <v>80</v>
      </c>
    </row>
    <row r="20" spans="1:15" ht="15.75" customHeight="1">
      <c r="A20" s="251">
        <f t="shared" si="1"/>
        <v>17</v>
      </c>
      <c r="B20" s="4" t="s">
        <v>201</v>
      </c>
      <c r="C20" s="182">
        <v>1995</v>
      </c>
      <c r="D20" s="77">
        <v>56</v>
      </c>
      <c r="E20" s="247">
        <v>0</v>
      </c>
      <c r="F20" s="59">
        <v>57</v>
      </c>
      <c r="G20" s="126">
        <v>0</v>
      </c>
      <c r="H20" s="73">
        <v>19</v>
      </c>
      <c r="I20" s="127">
        <v>24</v>
      </c>
      <c r="J20" s="61">
        <v>24</v>
      </c>
      <c r="K20" s="117">
        <v>17</v>
      </c>
      <c r="L20" s="13">
        <v>14</v>
      </c>
      <c r="M20" s="130">
        <v>29</v>
      </c>
      <c r="N20" s="328">
        <f t="shared" si="3"/>
        <v>70</v>
      </c>
      <c r="O20" s="94">
        <f t="shared" si="2"/>
        <v>70</v>
      </c>
    </row>
    <row r="21" spans="1:15" ht="15.75" customHeight="1">
      <c r="A21" s="251">
        <f t="shared" si="1"/>
        <v>18</v>
      </c>
      <c r="B21" s="4" t="s">
        <v>22</v>
      </c>
      <c r="C21" s="182">
        <v>1995</v>
      </c>
      <c r="D21" s="62"/>
      <c r="E21" s="63"/>
      <c r="F21" s="64"/>
      <c r="G21" s="65"/>
      <c r="H21" s="73">
        <v>16</v>
      </c>
      <c r="I21" s="127">
        <v>27</v>
      </c>
      <c r="J21" s="61">
        <v>28</v>
      </c>
      <c r="K21" s="117">
        <v>9</v>
      </c>
      <c r="L21" s="13">
        <v>13</v>
      </c>
      <c r="M21" s="130">
        <v>30</v>
      </c>
      <c r="N21" s="328">
        <f t="shared" si="3"/>
        <v>66</v>
      </c>
      <c r="O21" s="94">
        <f>N21</f>
        <v>66</v>
      </c>
    </row>
    <row r="22" spans="1:15" ht="15.75" customHeight="1">
      <c r="A22" s="251">
        <f t="shared" si="1"/>
        <v>19</v>
      </c>
      <c r="B22" s="4" t="s">
        <v>26</v>
      </c>
      <c r="C22" s="182">
        <v>1995</v>
      </c>
      <c r="D22" s="62"/>
      <c r="E22" s="63"/>
      <c r="F22" s="64"/>
      <c r="G22" s="65"/>
      <c r="H22" s="73">
        <v>22</v>
      </c>
      <c r="I22" s="127">
        <v>21</v>
      </c>
      <c r="J22" s="60">
        <v>23</v>
      </c>
      <c r="K22" s="115">
        <v>19</v>
      </c>
      <c r="L22" s="13">
        <v>23</v>
      </c>
      <c r="M22" s="130">
        <v>19</v>
      </c>
      <c r="N22" s="328">
        <f t="shared" si="3"/>
        <v>59</v>
      </c>
      <c r="O22" s="94">
        <f aca="true" t="shared" si="4" ref="O22:O27">N22</f>
        <v>59</v>
      </c>
    </row>
    <row r="23" spans="1:15" ht="15.75" customHeight="1">
      <c r="A23" s="251">
        <f t="shared" si="1"/>
        <v>20</v>
      </c>
      <c r="B23" s="235" t="s">
        <v>23</v>
      </c>
      <c r="C23" s="183">
        <v>1993</v>
      </c>
      <c r="D23" s="240"/>
      <c r="E23" s="241"/>
      <c r="F23" s="242"/>
      <c r="G23" s="243"/>
      <c r="H23" s="74">
        <v>18</v>
      </c>
      <c r="I23" s="224">
        <v>25</v>
      </c>
      <c r="J23" s="239">
        <v>14</v>
      </c>
      <c r="K23" s="236">
        <v>29</v>
      </c>
      <c r="L23" s="201"/>
      <c r="M23" s="202"/>
      <c r="N23" s="330">
        <f t="shared" si="3"/>
        <v>54</v>
      </c>
      <c r="O23" s="80">
        <f t="shared" si="4"/>
        <v>54</v>
      </c>
    </row>
    <row r="24" spans="1:15" ht="15.75" customHeight="1">
      <c r="A24" s="251">
        <f t="shared" si="1"/>
        <v>21</v>
      </c>
      <c r="B24" s="4" t="s">
        <v>202</v>
      </c>
      <c r="C24" s="181">
        <v>1988</v>
      </c>
      <c r="D24" s="62"/>
      <c r="E24" s="63"/>
      <c r="F24" s="64"/>
      <c r="G24" s="65"/>
      <c r="H24" s="73">
        <v>15</v>
      </c>
      <c r="I24" s="127">
        <v>28</v>
      </c>
      <c r="J24" s="60">
        <v>18</v>
      </c>
      <c r="K24" s="115">
        <v>25</v>
      </c>
      <c r="L24" s="191"/>
      <c r="M24" s="192"/>
      <c r="N24" s="328">
        <f t="shared" si="3"/>
        <v>53</v>
      </c>
      <c r="O24" s="94">
        <f t="shared" si="4"/>
        <v>53</v>
      </c>
    </row>
    <row r="25" spans="1:15" ht="15.75" customHeight="1">
      <c r="A25" s="251">
        <f t="shared" si="1"/>
        <v>22</v>
      </c>
      <c r="B25" s="4" t="s">
        <v>74</v>
      </c>
      <c r="C25" s="182">
        <v>1995</v>
      </c>
      <c r="D25" s="62"/>
      <c r="E25" s="63"/>
      <c r="F25" s="64"/>
      <c r="G25" s="65"/>
      <c r="H25" s="73">
        <v>26</v>
      </c>
      <c r="I25" s="127">
        <v>13</v>
      </c>
      <c r="J25" s="60">
        <v>21</v>
      </c>
      <c r="K25" s="115">
        <v>22</v>
      </c>
      <c r="L25" s="13">
        <v>24</v>
      </c>
      <c r="M25" s="130">
        <v>17</v>
      </c>
      <c r="N25" s="328">
        <f t="shared" si="3"/>
        <v>52</v>
      </c>
      <c r="O25" s="94">
        <f t="shared" si="4"/>
        <v>52</v>
      </c>
    </row>
    <row r="26" spans="1:15" ht="15.75" customHeight="1">
      <c r="A26" s="251">
        <f t="shared" si="1"/>
        <v>23</v>
      </c>
      <c r="B26" s="4" t="s">
        <v>29</v>
      </c>
      <c r="C26" s="182">
        <v>1995</v>
      </c>
      <c r="D26" s="62"/>
      <c r="E26" s="63"/>
      <c r="F26" s="64"/>
      <c r="G26" s="65"/>
      <c r="H26" s="73">
        <v>25</v>
      </c>
      <c r="I26" s="127">
        <v>15</v>
      </c>
      <c r="J26" s="60">
        <v>25</v>
      </c>
      <c r="K26" s="115">
        <v>15</v>
      </c>
      <c r="L26" s="13">
        <v>22</v>
      </c>
      <c r="M26" s="130">
        <v>21</v>
      </c>
      <c r="N26" s="328">
        <f t="shared" si="3"/>
        <v>51</v>
      </c>
      <c r="O26" s="94">
        <f t="shared" si="4"/>
        <v>51</v>
      </c>
    </row>
    <row r="27" spans="1:15" ht="15.75" customHeight="1">
      <c r="A27" s="251">
        <f t="shared" si="1"/>
        <v>24</v>
      </c>
      <c r="B27" s="4" t="s">
        <v>203</v>
      </c>
      <c r="C27" s="181">
        <v>1988</v>
      </c>
      <c r="D27" s="62"/>
      <c r="E27" s="63"/>
      <c r="F27" s="64"/>
      <c r="G27" s="65"/>
      <c r="H27" s="73">
        <v>21</v>
      </c>
      <c r="I27" s="127">
        <v>22</v>
      </c>
      <c r="J27" s="60">
        <v>20</v>
      </c>
      <c r="K27" s="115">
        <v>23</v>
      </c>
      <c r="L27" s="191"/>
      <c r="M27" s="192"/>
      <c r="N27" s="328">
        <f t="shared" si="3"/>
        <v>45</v>
      </c>
      <c r="O27" s="94">
        <f t="shared" si="4"/>
        <v>45</v>
      </c>
    </row>
    <row r="28" spans="1:15" ht="15.75" customHeight="1">
      <c r="A28" s="251">
        <f t="shared" si="1"/>
        <v>25</v>
      </c>
      <c r="B28" s="4" t="s">
        <v>119</v>
      </c>
      <c r="C28" s="181">
        <v>1980</v>
      </c>
      <c r="D28" s="77">
        <v>58</v>
      </c>
      <c r="E28" s="247">
        <v>0</v>
      </c>
      <c r="F28" s="59">
        <v>54</v>
      </c>
      <c r="G28" s="126">
        <v>0</v>
      </c>
      <c r="H28" s="73">
        <v>24</v>
      </c>
      <c r="I28" s="127">
        <v>17</v>
      </c>
      <c r="J28" s="60">
        <v>17</v>
      </c>
      <c r="K28" s="115">
        <v>26</v>
      </c>
      <c r="L28" s="13">
        <v>40</v>
      </c>
      <c r="M28" s="130">
        <v>2</v>
      </c>
      <c r="N28" s="328">
        <f t="shared" si="3"/>
        <v>45</v>
      </c>
      <c r="O28" s="94">
        <f>N28-MIN(E28,G28,I28,K28,M28)</f>
        <v>45</v>
      </c>
    </row>
    <row r="29" spans="1:15" ht="15.75" customHeight="1">
      <c r="A29" s="251">
        <f t="shared" si="1"/>
        <v>26</v>
      </c>
      <c r="B29" s="4" t="s">
        <v>223</v>
      </c>
      <c r="C29" s="182">
        <v>1984</v>
      </c>
      <c r="D29" s="62"/>
      <c r="E29" s="63"/>
      <c r="F29" s="64"/>
      <c r="G29" s="65"/>
      <c r="H29" s="223"/>
      <c r="I29" s="63"/>
      <c r="J29" s="222"/>
      <c r="K29" s="65"/>
      <c r="L29" s="13">
        <v>8</v>
      </c>
      <c r="M29" s="130">
        <v>38</v>
      </c>
      <c r="N29" s="328">
        <f t="shared" si="3"/>
        <v>38</v>
      </c>
      <c r="O29" s="79">
        <f aca="true" t="shared" si="5" ref="O29:O55">N29</f>
        <v>38</v>
      </c>
    </row>
    <row r="30" spans="1:15" ht="15.75" customHeight="1">
      <c r="A30" s="251">
        <f t="shared" si="1"/>
        <v>27</v>
      </c>
      <c r="B30" s="4" t="s">
        <v>205</v>
      </c>
      <c r="C30" s="181">
        <v>1994</v>
      </c>
      <c r="D30" s="62"/>
      <c r="E30" s="63"/>
      <c r="F30" s="64"/>
      <c r="G30" s="65"/>
      <c r="H30" s="73">
        <v>28</v>
      </c>
      <c r="I30" s="127">
        <v>9</v>
      </c>
      <c r="J30" s="60">
        <v>22</v>
      </c>
      <c r="K30" s="115">
        <v>21</v>
      </c>
      <c r="L30" s="13">
        <v>30</v>
      </c>
      <c r="M30" s="130">
        <v>5</v>
      </c>
      <c r="N30" s="328">
        <f t="shared" si="3"/>
        <v>35</v>
      </c>
      <c r="O30" s="79">
        <f t="shared" si="5"/>
        <v>35</v>
      </c>
    </row>
    <row r="31" spans="1:15" ht="15.75" customHeight="1">
      <c r="A31" s="251">
        <f t="shared" si="1"/>
        <v>28</v>
      </c>
      <c r="B31" s="4" t="s">
        <v>204</v>
      </c>
      <c r="C31" s="181">
        <v>1994</v>
      </c>
      <c r="D31" s="62"/>
      <c r="E31" s="63"/>
      <c r="F31" s="64"/>
      <c r="G31" s="65"/>
      <c r="H31" s="73">
        <v>23</v>
      </c>
      <c r="I31" s="127">
        <v>19</v>
      </c>
      <c r="J31" s="60">
        <v>26</v>
      </c>
      <c r="K31" s="115">
        <v>13</v>
      </c>
      <c r="L31" s="13">
        <v>38</v>
      </c>
      <c r="M31" s="130">
        <v>2</v>
      </c>
      <c r="N31" s="328">
        <f t="shared" si="3"/>
        <v>34</v>
      </c>
      <c r="O31" s="79">
        <f t="shared" si="5"/>
        <v>34</v>
      </c>
    </row>
    <row r="32" spans="1:15" ht="15.75" customHeight="1">
      <c r="A32" s="251">
        <f t="shared" si="1"/>
        <v>29</v>
      </c>
      <c r="B32" s="4" t="s">
        <v>28</v>
      </c>
      <c r="C32" s="182">
        <v>1994</v>
      </c>
      <c r="D32" s="62"/>
      <c r="E32" s="63"/>
      <c r="F32" s="64"/>
      <c r="G32" s="65"/>
      <c r="H32" s="73">
        <v>35</v>
      </c>
      <c r="I32" s="127">
        <v>2</v>
      </c>
      <c r="J32" s="60">
        <v>33</v>
      </c>
      <c r="K32" s="115">
        <v>2</v>
      </c>
      <c r="L32" s="13">
        <v>16</v>
      </c>
      <c r="M32" s="130">
        <v>27</v>
      </c>
      <c r="N32" s="328">
        <f t="shared" si="3"/>
        <v>31</v>
      </c>
      <c r="O32" s="79">
        <f t="shared" si="5"/>
        <v>31</v>
      </c>
    </row>
    <row r="33" spans="1:15" ht="15.75" customHeight="1">
      <c r="A33" s="251">
        <f t="shared" si="1"/>
        <v>30</v>
      </c>
      <c r="B33" s="4" t="s">
        <v>206</v>
      </c>
      <c r="C33" s="181">
        <v>1996</v>
      </c>
      <c r="D33" s="62"/>
      <c r="E33" s="63"/>
      <c r="F33" s="64"/>
      <c r="G33" s="65"/>
      <c r="H33" s="73">
        <v>27</v>
      </c>
      <c r="I33" s="127">
        <v>11</v>
      </c>
      <c r="J33" s="60">
        <v>30</v>
      </c>
      <c r="K33" s="115">
        <v>5</v>
      </c>
      <c r="L33" s="13">
        <v>28</v>
      </c>
      <c r="M33" s="130">
        <v>9</v>
      </c>
      <c r="N33" s="328">
        <f t="shared" si="3"/>
        <v>25</v>
      </c>
      <c r="O33" s="79">
        <f t="shared" si="5"/>
        <v>25</v>
      </c>
    </row>
    <row r="34" spans="1:15" ht="15.75" customHeight="1">
      <c r="A34" s="251">
        <f t="shared" si="1"/>
        <v>31</v>
      </c>
      <c r="B34" s="4" t="s">
        <v>233</v>
      </c>
      <c r="C34" s="182">
        <v>1994</v>
      </c>
      <c r="D34" s="62"/>
      <c r="E34" s="63"/>
      <c r="F34" s="64"/>
      <c r="G34" s="65"/>
      <c r="H34" s="223"/>
      <c r="I34" s="63"/>
      <c r="J34" s="222"/>
      <c r="K34" s="65"/>
      <c r="L34" s="13">
        <v>20</v>
      </c>
      <c r="M34" s="130">
        <v>23</v>
      </c>
      <c r="N34" s="328">
        <f t="shared" si="3"/>
        <v>23</v>
      </c>
      <c r="O34" s="79">
        <f t="shared" si="5"/>
        <v>23</v>
      </c>
    </row>
    <row r="35" spans="1:15" ht="15.75" customHeight="1">
      <c r="A35" s="251">
        <f t="shared" si="1"/>
        <v>32</v>
      </c>
      <c r="B35" s="4" t="s">
        <v>207</v>
      </c>
      <c r="C35" s="181">
        <v>1994</v>
      </c>
      <c r="D35" s="62"/>
      <c r="E35" s="63"/>
      <c r="F35" s="64"/>
      <c r="G35" s="65"/>
      <c r="H35" s="73">
        <v>30</v>
      </c>
      <c r="I35" s="127">
        <v>5</v>
      </c>
      <c r="J35" s="60">
        <v>37</v>
      </c>
      <c r="K35" s="115">
        <v>2</v>
      </c>
      <c r="L35" s="13">
        <v>25</v>
      </c>
      <c r="M35" s="130">
        <v>15</v>
      </c>
      <c r="N35" s="328">
        <f t="shared" si="3"/>
        <v>22</v>
      </c>
      <c r="O35" s="79">
        <f t="shared" si="5"/>
        <v>22</v>
      </c>
    </row>
    <row r="36" spans="1:15" ht="15.75" customHeight="1">
      <c r="A36" s="251">
        <f t="shared" si="1"/>
        <v>33</v>
      </c>
      <c r="B36" s="4" t="s">
        <v>54</v>
      </c>
      <c r="C36" s="182">
        <v>1997</v>
      </c>
      <c r="D36" s="77">
        <v>68</v>
      </c>
      <c r="E36" s="247">
        <v>0</v>
      </c>
      <c r="F36" s="59">
        <v>68</v>
      </c>
      <c r="G36" s="126">
        <v>0</v>
      </c>
      <c r="H36" s="73">
        <v>29</v>
      </c>
      <c r="I36" s="127">
        <v>7</v>
      </c>
      <c r="J36" s="60">
        <v>29</v>
      </c>
      <c r="K36" s="115">
        <v>7</v>
      </c>
      <c r="L36" s="13">
        <v>29</v>
      </c>
      <c r="M36" s="130">
        <v>7</v>
      </c>
      <c r="N36" s="328">
        <f t="shared" si="3"/>
        <v>21</v>
      </c>
      <c r="O36" s="94">
        <f>N36-MIN(E36,G36,I36,K36,M36)</f>
        <v>21</v>
      </c>
    </row>
    <row r="37" spans="1:15" ht="15.75" customHeight="1">
      <c r="A37" s="251">
        <f t="shared" si="1"/>
        <v>34</v>
      </c>
      <c r="B37" s="4" t="s">
        <v>210</v>
      </c>
      <c r="C37" s="181">
        <v>1995</v>
      </c>
      <c r="D37" s="62"/>
      <c r="E37" s="63"/>
      <c r="F37" s="64"/>
      <c r="G37" s="65"/>
      <c r="H37" s="73">
        <v>33</v>
      </c>
      <c r="I37" s="127">
        <v>2</v>
      </c>
      <c r="J37" s="60">
        <v>31</v>
      </c>
      <c r="K37" s="115">
        <v>2</v>
      </c>
      <c r="L37" s="13">
        <v>26</v>
      </c>
      <c r="M37" s="130">
        <v>13</v>
      </c>
      <c r="N37" s="328">
        <f t="shared" si="3"/>
        <v>17</v>
      </c>
      <c r="O37" s="79">
        <f t="shared" si="5"/>
        <v>17</v>
      </c>
    </row>
    <row r="38" spans="1:15" ht="15.75" customHeight="1">
      <c r="A38" s="251">
        <f t="shared" si="1"/>
        <v>35</v>
      </c>
      <c r="B38" s="4" t="s">
        <v>209</v>
      </c>
      <c r="C38" s="181">
        <v>1992</v>
      </c>
      <c r="D38" s="62"/>
      <c r="E38" s="63"/>
      <c r="F38" s="64"/>
      <c r="G38" s="65"/>
      <c r="H38" s="73">
        <v>32</v>
      </c>
      <c r="I38" s="127">
        <v>2</v>
      </c>
      <c r="J38" s="60">
        <v>27</v>
      </c>
      <c r="K38" s="115">
        <v>11</v>
      </c>
      <c r="L38" s="191"/>
      <c r="M38" s="192"/>
      <c r="N38" s="328">
        <f t="shared" si="3"/>
        <v>13</v>
      </c>
      <c r="O38" s="79">
        <f t="shared" si="5"/>
        <v>13</v>
      </c>
    </row>
    <row r="39" spans="1:15" ht="15.75" customHeight="1">
      <c r="A39" s="251">
        <f t="shared" si="1"/>
        <v>36</v>
      </c>
      <c r="B39" s="139" t="s">
        <v>254</v>
      </c>
      <c r="C39" s="186">
        <v>1985</v>
      </c>
      <c r="D39" s="62"/>
      <c r="E39" s="63"/>
      <c r="F39" s="64"/>
      <c r="G39" s="65"/>
      <c r="H39" s="223"/>
      <c r="I39" s="63"/>
      <c r="J39" s="222"/>
      <c r="K39" s="65"/>
      <c r="L39" s="13">
        <v>27</v>
      </c>
      <c r="M39" s="130">
        <v>11</v>
      </c>
      <c r="N39" s="328">
        <f t="shared" si="3"/>
        <v>11</v>
      </c>
      <c r="O39" s="79">
        <f t="shared" si="5"/>
        <v>11</v>
      </c>
    </row>
    <row r="40" spans="1:15" ht="15.75" customHeight="1">
      <c r="A40" s="251">
        <f t="shared" si="1"/>
        <v>37</v>
      </c>
      <c r="B40" s="4" t="s">
        <v>208</v>
      </c>
      <c r="C40" s="181">
        <v>1995</v>
      </c>
      <c r="D40" s="62"/>
      <c r="E40" s="63"/>
      <c r="F40" s="64"/>
      <c r="G40" s="65"/>
      <c r="H40" s="73">
        <v>31</v>
      </c>
      <c r="I40" s="127">
        <v>2</v>
      </c>
      <c r="J40" s="60">
        <v>34</v>
      </c>
      <c r="K40" s="115">
        <v>2</v>
      </c>
      <c r="L40" s="13">
        <v>32</v>
      </c>
      <c r="M40" s="130">
        <v>2</v>
      </c>
      <c r="N40" s="328">
        <f t="shared" si="3"/>
        <v>6</v>
      </c>
      <c r="O40" s="79">
        <f t="shared" si="5"/>
        <v>6</v>
      </c>
    </row>
    <row r="41" spans="1:15" ht="15.75" customHeight="1">
      <c r="A41" s="251">
        <f t="shared" si="1"/>
        <v>38</v>
      </c>
      <c r="B41" s="4" t="s">
        <v>213</v>
      </c>
      <c r="C41" s="181">
        <v>1997</v>
      </c>
      <c r="D41" s="62"/>
      <c r="E41" s="63"/>
      <c r="F41" s="64"/>
      <c r="G41" s="65"/>
      <c r="H41" s="73">
        <v>38</v>
      </c>
      <c r="I41" s="127">
        <v>2</v>
      </c>
      <c r="J41" s="60">
        <v>40</v>
      </c>
      <c r="K41" s="115">
        <v>2</v>
      </c>
      <c r="L41" s="13">
        <v>39</v>
      </c>
      <c r="M41" s="130">
        <v>2</v>
      </c>
      <c r="N41" s="328">
        <f t="shared" si="3"/>
        <v>6</v>
      </c>
      <c r="O41" s="79">
        <f t="shared" si="5"/>
        <v>6</v>
      </c>
    </row>
    <row r="42" spans="1:15" ht="15.75" customHeight="1">
      <c r="A42" s="251">
        <f t="shared" si="1"/>
        <v>39</v>
      </c>
      <c r="B42" s="4" t="s">
        <v>214</v>
      </c>
      <c r="C42" s="181">
        <v>1996</v>
      </c>
      <c r="D42" s="62"/>
      <c r="E42" s="63"/>
      <c r="F42" s="64"/>
      <c r="G42" s="65"/>
      <c r="H42" s="73">
        <v>41</v>
      </c>
      <c r="I42" s="127">
        <v>2</v>
      </c>
      <c r="J42" s="60">
        <v>39</v>
      </c>
      <c r="K42" s="115">
        <v>2</v>
      </c>
      <c r="L42" s="13">
        <v>41</v>
      </c>
      <c r="M42" s="130">
        <v>2</v>
      </c>
      <c r="N42" s="328">
        <f t="shared" si="3"/>
        <v>6</v>
      </c>
      <c r="O42" s="79">
        <f t="shared" si="5"/>
        <v>6</v>
      </c>
    </row>
    <row r="43" spans="1:15" ht="15.75" customHeight="1">
      <c r="A43" s="251">
        <f t="shared" si="1"/>
        <v>40</v>
      </c>
      <c r="B43" s="4" t="s">
        <v>211</v>
      </c>
      <c r="C43" s="181">
        <v>1994</v>
      </c>
      <c r="D43" s="62"/>
      <c r="E43" s="63"/>
      <c r="F43" s="64"/>
      <c r="G43" s="65"/>
      <c r="H43" s="73">
        <v>34</v>
      </c>
      <c r="I43" s="127">
        <v>2</v>
      </c>
      <c r="J43" s="60">
        <v>36</v>
      </c>
      <c r="K43" s="115">
        <v>2</v>
      </c>
      <c r="L43" s="13">
        <v>33</v>
      </c>
      <c r="M43" s="130">
        <v>2</v>
      </c>
      <c r="N43" s="328">
        <f t="shared" si="3"/>
        <v>6</v>
      </c>
      <c r="O43" s="79">
        <f t="shared" si="5"/>
        <v>6</v>
      </c>
    </row>
    <row r="44" spans="1:15" ht="15.75" customHeight="1">
      <c r="A44" s="251">
        <f t="shared" si="1"/>
        <v>41</v>
      </c>
      <c r="B44" s="4" t="s">
        <v>212</v>
      </c>
      <c r="C44" s="181">
        <v>1997</v>
      </c>
      <c r="D44" s="62"/>
      <c r="E44" s="63"/>
      <c r="F44" s="64"/>
      <c r="G44" s="65"/>
      <c r="H44" s="73">
        <v>36</v>
      </c>
      <c r="I44" s="127">
        <v>2</v>
      </c>
      <c r="J44" s="60">
        <v>35</v>
      </c>
      <c r="K44" s="115">
        <v>2</v>
      </c>
      <c r="L44" s="191"/>
      <c r="M44" s="192"/>
      <c r="N44" s="328">
        <f t="shared" si="3"/>
        <v>4</v>
      </c>
      <c r="O44" s="79">
        <f t="shared" si="5"/>
        <v>4</v>
      </c>
    </row>
    <row r="45" spans="1:15" ht="15.75" customHeight="1">
      <c r="A45" s="251">
        <f t="shared" si="1"/>
        <v>42</v>
      </c>
      <c r="B45" s="4" t="s">
        <v>167</v>
      </c>
      <c r="C45" s="181">
        <v>1992</v>
      </c>
      <c r="D45" s="62"/>
      <c r="E45" s="63"/>
      <c r="F45" s="64"/>
      <c r="G45" s="65"/>
      <c r="H45" s="254">
        <v>39</v>
      </c>
      <c r="I45" s="127">
        <v>2</v>
      </c>
      <c r="J45" s="60">
        <v>38</v>
      </c>
      <c r="K45" s="115">
        <v>2</v>
      </c>
      <c r="L45" s="191"/>
      <c r="M45" s="192"/>
      <c r="N45" s="328">
        <f t="shared" si="3"/>
        <v>4</v>
      </c>
      <c r="O45" s="79">
        <f t="shared" si="5"/>
        <v>4</v>
      </c>
    </row>
    <row r="46" spans="1:15" ht="15.75" customHeight="1">
      <c r="A46" s="251">
        <f t="shared" si="1"/>
        <v>43</v>
      </c>
      <c r="B46" s="4" t="s">
        <v>42</v>
      </c>
      <c r="C46" s="182">
        <v>1995</v>
      </c>
      <c r="D46" s="62"/>
      <c r="E46" s="63"/>
      <c r="F46" s="64"/>
      <c r="G46" s="65"/>
      <c r="H46" s="254">
        <v>37</v>
      </c>
      <c r="I46" s="127">
        <v>2</v>
      </c>
      <c r="J46" s="60">
        <v>32</v>
      </c>
      <c r="K46" s="115">
        <v>2</v>
      </c>
      <c r="L46" s="191"/>
      <c r="M46" s="192"/>
      <c r="N46" s="328">
        <f t="shared" si="3"/>
        <v>4</v>
      </c>
      <c r="O46" s="79">
        <f t="shared" si="5"/>
        <v>4</v>
      </c>
    </row>
    <row r="47" spans="1:15" ht="15.75" customHeight="1">
      <c r="A47" s="251">
        <f t="shared" si="1"/>
        <v>44</v>
      </c>
      <c r="B47" s="219" t="s">
        <v>215</v>
      </c>
      <c r="C47" s="252">
        <v>1994</v>
      </c>
      <c r="D47" s="62"/>
      <c r="E47" s="63"/>
      <c r="F47" s="64"/>
      <c r="G47" s="65"/>
      <c r="H47" s="220">
        <v>40</v>
      </c>
      <c r="I47" s="225">
        <v>2</v>
      </c>
      <c r="J47" s="60">
        <v>41</v>
      </c>
      <c r="K47" s="115">
        <v>2</v>
      </c>
      <c r="L47" s="226"/>
      <c r="M47" s="192"/>
      <c r="N47" s="328">
        <f t="shared" si="3"/>
        <v>4</v>
      </c>
      <c r="O47" s="221">
        <f t="shared" si="5"/>
        <v>4</v>
      </c>
    </row>
    <row r="48" spans="1:15" ht="15.75" customHeight="1">
      <c r="A48" s="251">
        <f aca="true" t="shared" si="6" ref="A48:A55">A47+1</f>
        <v>45</v>
      </c>
      <c r="B48" s="139" t="s">
        <v>257</v>
      </c>
      <c r="C48" s="186">
        <v>1997</v>
      </c>
      <c r="D48" s="62"/>
      <c r="E48" s="63"/>
      <c r="F48" s="64"/>
      <c r="G48" s="65"/>
      <c r="H48" s="62"/>
      <c r="I48" s="63"/>
      <c r="J48" s="222"/>
      <c r="K48" s="65"/>
      <c r="L48" s="13">
        <v>37</v>
      </c>
      <c r="M48" s="130">
        <v>2</v>
      </c>
      <c r="N48" s="328">
        <f t="shared" si="3"/>
        <v>2</v>
      </c>
      <c r="O48" s="79">
        <f t="shared" si="5"/>
        <v>2</v>
      </c>
    </row>
    <row r="49" spans="1:15" ht="15.75" customHeight="1">
      <c r="A49" s="251">
        <f t="shared" si="6"/>
        <v>46</v>
      </c>
      <c r="B49" s="4" t="s">
        <v>43</v>
      </c>
      <c r="C49" s="182">
        <v>1995</v>
      </c>
      <c r="D49" s="62"/>
      <c r="E49" s="63"/>
      <c r="F49" s="64"/>
      <c r="G49" s="65"/>
      <c r="H49" s="254">
        <v>44</v>
      </c>
      <c r="I49" s="128">
        <v>0</v>
      </c>
      <c r="J49" s="222"/>
      <c r="K49" s="65"/>
      <c r="L49" s="13">
        <v>35</v>
      </c>
      <c r="M49" s="130">
        <v>2</v>
      </c>
      <c r="N49" s="328">
        <f t="shared" si="3"/>
        <v>2</v>
      </c>
      <c r="O49" s="79">
        <f t="shared" si="5"/>
        <v>2</v>
      </c>
    </row>
    <row r="50" spans="1:15" ht="15.75" customHeight="1">
      <c r="A50" s="251">
        <f t="shared" si="6"/>
        <v>47</v>
      </c>
      <c r="B50" s="4" t="s">
        <v>216</v>
      </c>
      <c r="C50" s="181">
        <v>1995</v>
      </c>
      <c r="D50" s="62"/>
      <c r="E50" s="63"/>
      <c r="F50" s="64"/>
      <c r="G50" s="65"/>
      <c r="H50" s="254">
        <v>42</v>
      </c>
      <c r="I50" s="128">
        <v>0</v>
      </c>
      <c r="J50" s="222"/>
      <c r="K50" s="65"/>
      <c r="L50" s="13">
        <v>36</v>
      </c>
      <c r="M50" s="130">
        <v>2</v>
      </c>
      <c r="N50" s="328">
        <f t="shared" si="3"/>
        <v>2</v>
      </c>
      <c r="O50" s="79">
        <f t="shared" si="5"/>
        <v>2</v>
      </c>
    </row>
    <row r="51" spans="1:15" ht="15.75" customHeight="1">
      <c r="A51" s="251">
        <f t="shared" si="6"/>
        <v>48</v>
      </c>
      <c r="B51" s="139" t="s">
        <v>256</v>
      </c>
      <c r="C51" s="186">
        <v>1990</v>
      </c>
      <c r="D51" s="62"/>
      <c r="E51" s="63"/>
      <c r="F51" s="64"/>
      <c r="G51" s="65"/>
      <c r="H51" s="62"/>
      <c r="I51" s="63"/>
      <c r="J51" s="222"/>
      <c r="K51" s="65"/>
      <c r="L51" s="13">
        <v>34</v>
      </c>
      <c r="M51" s="130">
        <v>2</v>
      </c>
      <c r="N51" s="328">
        <f t="shared" si="3"/>
        <v>2</v>
      </c>
      <c r="O51" s="79">
        <f t="shared" si="5"/>
        <v>2</v>
      </c>
    </row>
    <row r="52" spans="1:15" ht="15.75" customHeight="1">
      <c r="A52" s="251">
        <f t="shared" si="6"/>
        <v>49</v>
      </c>
      <c r="B52" s="139" t="s">
        <v>255</v>
      </c>
      <c r="C52" s="186">
        <v>1994</v>
      </c>
      <c r="D52" s="62"/>
      <c r="E52" s="63"/>
      <c r="F52" s="64"/>
      <c r="G52" s="65"/>
      <c r="H52" s="62"/>
      <c r="I52" s="63"/>
      <c r="J52" s="222"/>
      <c r="K52" s="65"/>
      <c r="L52" s="13">
        <v>31</v>
      </c>
      <c r="M52" s="130">
        <v>2</v>
      </c>
      <c r="N52" s="328">
        <f t="shared" si="3"/>
        <v>2</v>
      </c>
      <c r="O52" s="79">
        <f t="shared" si="5"/>
        <v>2</v>
      </c>
    </row>
    <row r="53" spans="1:15" ht="15.75" customHeight="1">
      <c r="A53" s="251">
        <f t="shared" si="6"/>
        <v>50</v>
      </c>
      <c r="B53" s="139" t="s">
        <v>259</v>
      </c>
      <c r="C53" s="186">
        <v>1996</v>
      </c>
      <c r="D53" s="62"/>
      <c r="E53" s="63"/>
      <c r="F53" s="64"/>
      <c r="G53" s="65"/>
      <c r="H53" s="62"/>
      <c r="I53" s="63"/>
      <c r="J53" s="222"/>
      <c r="K53" s="65"/>
      <c r="L53" s="13">
        <v>43</v>
      </c>
      <c r="M53" s="130">
        <v>0</v>
      </c>
      <c r="N53" s="328">
        <f t="shared" si="3"/>
        <v>0</v>
      </c>
      <c r="O53" s="79">
        <f t="shared" si="5"/>
        <v>0</v>
      </c>
    </row>
    <row r="54" spans="1:15" ht="15.75" customHeight="1">
      <c r="A54" s="251">
        <f t="shared" si="6"/>
        <v>51</v>
      </c>
      <c r="B54" s="4" t="s">
        <v>217</v>
      </c>
      <c r="C54" s="181">
        <v>1994</v>
      </c>
      <c r="D54" s="62"/>
      <c r="E54" s="63"/>
      <c r="F54" s="64"/>
      <c r="G54" s="65"/>
      <c r="H54" s="254">
        <v>43</v>
      </c>
      <c r="I54" s="128">
        <v>0</v>
      </c>
      <c r="J54" s="60">
        <v>42</v>
      </c>
      <c r="K54" s="126">
        <v>0</v>
      </c>
      <c r="L54" s="191"/>
      <c r="M54" s="192"/>
      <c r="N54" s="328">
        <f t="shared" si="3"/>
        <v>0</v>
      </c>
      <c r="O54" s="79">
        <f t="shared" si="5"/>
        <v>0</v>
      </c>
    </row>
    <row r="55" spans="1:15" ht="15.75" customHeight="1" thickBot="1">
      <c r="A55" s="253">
        <f t="shared" si="6"/>
        <v>52</v>
      </c>
      <c r="B55" s="188" t="s">
        <v>258</v>
      </c>
      <c r="C55" s="189">
        <v>1997</v>
      </c>
      <c r="D55" s="108"/>
      <c r="E55" s="109"/>
      <c r="F55" s="110"/>
      <c r="G55" s="111"/>
      <c r="H55" s="108"/>
      <c r="I55" s="109"/>
      <c r="J55" s="255"/>
      <c r="K55" s="111"/>
      <c r="L55" s="131">
        <v>42</v>
      </c>
      <c r="M55" s="132">
        <v>0</v>
      </c>
      <c r="N55" s="331">
        <f t="shared" si="3"/>
        <v>0</v>
      </c>
      <c r="O55" s="81">
        <f t="shared" si="5"/>
        <v>0</v>
      </c>
    </row>
    <row r="56" spans="1:4" ht="12.75">
      <c r="A56" s="22"/>
      <c r="B56" s="22"/>
      <c r="C56" s="106"/>
      <c r="D56" s="22"/>
    </row>
    <row r="57" spans="1:4" ht="12.75">
      <c r="A57" s="22"/>
      <c r="B57" s="22"/>
      <c r="C57" s="106"/>
      <c r="D57" s="22"/>
    </row>
    <row r="58" spans="1:4" ht="12.75">
      <c r="A58" s="22"/>
      <c r="B58" s="22"/>
      <c r="C58" s="106"/>
      <c r="D58" s="22"/>
    </row>
  </sheetData>
  <sheetProtection/>
  <mergeCells count="6">
    <mergeCell ref="A1:N1"/>
    <mergeCell ref="D2:E2"/>
    <mergeCell ref="F2:G2"/>
    <mergeCell ref="H2:I2"/>
    <mergeCell ref="J2:K2"/>
    <mergeCell ref="L2:M2"/>
  </mergeCells>
  <printOptions/>
  <pageMargins left="1.07" right="0.48" top="0.5" bottom="0.41" header="0.4" footer="0.13"/>
  <pageSetup horizontalDpi="300" verticalDpi="300" orientation="landscape" paperSize="9" r:id="rId3"/>
  <headerFooter alignWithMargins="0">
    <oddFooter>&amp;L&amp;"Times New Roman,обычный"Космачева Елена Ремовна&amp;C&amp;"Times New Roman,обычный"&amp;F    &amp;A&amp;R&amp;"Times New Roman,обычный"&amp;D     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Q32" sqref="Q32"/>
    </sheetView>
  </sheetViews>
  <sheetFormatPr defaultColWidth="9.00390625" defaultRowHeight="12.75"/>
  <cols>
    <col min="1" max="1" width="5.875" style="3" customWidth="1"/>
    <col min="2" max="2" width="21.875" style="52" customWidth="1"/>
    <col min="3" max="3" width="6.875" style="52" customWidth="1"/>
    <col min="4" max="4" width="6.75390625" style="3" customWidth="1"/>
    <col min="5" max="5" width="9.75390625" style="85" customWidth="1"/>
    <col min="6" max="6" width="6.75390625" style="3" customWidth="1"/>
    <col min="7" max="7" width="9.75390625" style="85" customWidth="1"/>
    <col min="8" max="8" width="6.75390625" style="3" customWidth="1"/>
    <col min="9" max="9" width="9.75390625" style="85" customWidth="1"/>
    <col min="10" max="10" width="6.75390625" style="3" customWidth="1"/>
    <col min="11" max="11" width="9.125" style="85" customWidth="1"/>
    <col min="12" max="12" width="6.75390625" style="3" customWidth="1"/>
    <col min="13" max="13" width="9.75390625" style="0" customWidth="1"/>
    <col min="14" max="14" width="10.75390625" style="0" customWidth="1"/>
    <col min="15" max="15" width="10.75390625" style="85" customWidth="1"/>
  </cols>
  <sheetData>
    <row r="1" spans="1:15" s="6" customFormat="1" ht="21.75" customHeight="1" thickBot="1">
      <c r="A1" s="319" t="s">
        <v>220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88"/>
    </row>
    <row r="2" spans="1:15" ht="39" customHeight="1" thickBot="1">
      <c r="A2" s="21"/>
      <c r="B2" s="48"/>
      <c r="C2" s="48"/>
      <c r="D2" s="320" t="s">
        <v>64</v>
      </c>
      <c r="E2" s="321"/>
      <c r="F2" s="322" t="s">
        <v>65</v>
      </c>
      <c r="G2" s="323"/>
      <c r="H2" s="315" t="s">
        <v>200</v>
      </c>
      <c r="I2" s="316"/>
      <c r="J2" s="317" t="s">
        <v>108</v>
      </c>
      <c r="K2" s="318"/>
      <c r="L2" s="315" t="s">
        <v>109</v>
      </c>
      <c r="M2" s="318"/>
      <c r="N2" s="120"/>
      <c r="O2" s="89"/>
    </row>
    <row r="3" spans="1:15" ht="39" thickBot="1">
      <c r="A3" s="210" t="s">
        <v>53</v>
      </c>
      <c r="B3" s="211" t="s">
        <v>60</v>
      </c>
      <c r="C3" s="212" t="s">
        <v>63</v>
      </c>
      <c r="D3" s="24" t="s">
        <v>61</v>
      </c>
      <c r="E3" s="25" t="s">
        <v>62</v>
      </c>
      <c r="F3" s="26" t="s">
        <v>61</v>
      </c>
      <c r="G3" s="27" t="s">
        <v>62</v>
      </c>
      <c r="H3" s="24" t="s">
        <v>61</v>
      </c>
      <c r="I3" s="25" t="s">
        <v>62</v>
      </c>
      <c r="J3" s="26" t="s">
        <v>61</v>
      </c>
      <c r="K3" s="27" t="s">
        <v>62</v>
      </c>
      <c r="L3" s="30" t="s">
        <v>61</v>
      </c>
      <c r="M3" s="29" t="s">
        <v>62</v>
      </c>
      <c r="N3" s="326" t="s">
        <v>260</v>
      </c>
      <c r="O3" s="95" t="s">
        <v>261</v>
      </c>
    </row>
    <row r="4" spans="1:15" ht="14.25">
      <c r="A4" s="213">
        <f>1</f>
        <v>1</v>
      </c>
      <c r="B4" s="49" t="s">
        <v>76</v>
      </c>
      <c r="C4" s="182">
        <v>1984</v>
      </c>
      <c r="D4" s="44">
        <v>2</v>
      </c>
      <c r="E4" s="113">
        <v>55</v>
      </c>
      <c r="F4" s="2">
        <v>4</v>
      </c>
      <c r="G4" s="148">
        <v>46</v>
      </c>
      <c r="H4" s="13">
        <v>1</v>
      </c>
      <c r="I4" s="114">
        <v>60</v>
      </c>
      <c r="J4" s="2">
        <v>2</v>
      </c>
      <c r="K4" s="115">
        <v>55</v>
      </c>
      <c r="L4" s="298">
        <v>2</v>
      </c>
      <c r="M4" s="130">
        <v>55</v>
      </c>
      <c r="N4" s="327">
        <f>SUM(E4,G4,I4,K4,M4)</f>
        <v>271</v>
      </c>
      <c r="O4" s="94">
        <f>N4-MIN(E4,G4,I4,K4,M4)</f>
        <v>225</v>
      </c>
    </row>
    <row r="5" spans="1:15" ht="14.25">
      <c r="A5" s="213">
        <f aca="true" t="shared" si="0" ref="A5:A42">A4+1</f>
        <v>2</v>
      </c>
      <c r="B5" s="50" t="s">
        <v>75</v>
      </c>
      <c r="C5" s="182">
        <v>1982</v>
      </c>
      <c r="D5" s="44">
        <v>5</v>
      </c>
      <c r="E5" s="113">
        <v>44</v>
      </c>
      <c r="F5" s="2">
        <v>10</v>
      </c>
      <c r="G5" s="148">
        <v>34</v>
      </c>
      <c r="H5" s="13">
        <v>3</v>
      </c>
      <c r="I5" s="116">
        <v>50</v>
      </c>
      <c r="J5" s="2">
        <v>1</v>
      </c>
      <c r="K5" s="117">
        <v>60</v>
      </c>
      <c r="L5" s="298">
        <v>1</v>
      </c>
      <c r="M5" s="130">
        <v>60</v>
      </c>
      <c r="N5" s="328">
        <f>SUM(E5,G5,I5,K5,M5)</f>
        <v>248</v>
      </c>
      <c r="O5" s="94">
        <f aca="true" t="shared" si="1" ref="O5:O11">N5-MIN(E5,G5,I5,K5,M5)</f>
        <v>214</v>
      </c>
    </row>
    <row r="6" spans="1:15" ht="14.25">
      <c r="A6" s="213">
        <f t="shared" si="0"/>
        <v>3</v>
      </c>
      <c r="B6" s="50" t="s">
        <v>78</v>
      </c>
      <c r="C6" s="182">
        <v>1985</v>
      </c>
      <c r="D6" s="44">
        <v>13</v>
      </c>
      <c r="E6" s="146">
        <v>30</v>
      </c>
      <c r="F6" s="2">
        <v>11</v>
      </c>
      <c r="G6" s="93">
        <v>32</v>
      </c>
      <c r="H6" s="13">
        <v>2</v>
      </c>
      <c r="I6" s="116">
        <v>55</v>
      </c>
      <c r="J6" s="2">
        <v>3</v>
      </c>
      <c r="K6" s="117">
        <v>50</v>
      </c>
      <c r="L6" s="298">
        <v>3</v>
      </c>
      <c r="M6" s="130">
        <v>50</v>
      </c>
      <c r="N6" s="328">
        <f>SUM(E6,G6,I6,K6,M6)</f>
        <v>217</v>
      </c>
      <c r="O6" s="94">
        <f t="shared" si="1"/>
        <v>187</v>
      </c>
    </row>
    <row r="7" spans="1:15" ht="14.25">
      <c r="A7" s="213">
        <f t="shared" si="0"/>
        <v>4</v>
      </c>
      <c r="B7" s="49" t="s">
        <v>77</v>
      </c>
      <c r="C7" s="185">
        <v>1991</v>
      </c>
      <c r="D7" s="44">
        <v>8</v>
      </c>
      <c r="E7" s="113">
        <v>38</v>
      </c>
      <c r="F7" s="5">
        <v>21</v>
      </c>
      <c r="G7" s="148">
        <v>22</v>
      </c>
      <c r="H7" s="13">
        <v>4</v>
      </c>
      <c r="I7" s="116">
        <v>46</v>
      </c>
      <c r="J7" s="2">
        <v>5</v>
      </c>
      <c r="K7" s="117">
        <v>44</v>
      </c>
      <c r="L7" s="298">
        <v>4</v>
      </c>
      <c r="M7" s="130">
        <v>46</v>
      </c>
      <c r="N7" s="328">
        <f>SUM(E7,G7,I7,K7,M7)</f>
        <v>196</v>
      </c>
      <c r="O7" s="94">
        <f t="shared" si="1"/>
        <v>174</v>
      </c>
    </row>
    <row r="8" spans="1:15" ht="14.25">
      <c r="A8" s="213">
        <f t="shared" si="0"/>
        <v>5</v>
      </c>
      <c r="B8" s="49" t="s">
        <v>32</v>
      </c>
      <c r="C8" s="182">
        <v>1992</v>
      </c>
      <c r="D8" s="44">
        <v>16</v>
      </c>
      <c r="E8" s="113">
        <v>27</v>
      </c>
      <c r="F8" s="5">
        <v>29</v>
      </c>
      <c r="G8" s="148">
        <v>7</v>
      </c>
      <c r="H8" s="13">
        <v>5</v>
      </c>
      <c r="I8" s="116">
        <v>44</v>
      </c>
      <c r="J8" s="2">
        <v>4</v>
      </c>
      <c r="K8" s="117">
        <v>46</v>
      </c>
      <c r="L8" s="298">
        <v>6</v>
      </c>
      <c r="M8" s="130">
        <v>42</v>
      </c>
      <c r="N8" s="328">
        <f aca="true" t="shared" si="2" ref="N8:N47">SUM(E8,G8,I8,K8,M8)</f>
        <v>166</v>
      </c>
      <c r="O8" s="94">
        <f t="shared" si="1"/>
        <v>159</v>
      </c>
    </row>
    <row r="9" spans="1:15" ht="12.75">
      <c r="A9" s="213">
        <f t="shared" si="0"/>
        <v>6</v>
      </c>
      <c r="B9" s="50" t="s">
        <v>117</v>
      </c>
      <c r="C9" s="182">
        <v>1989</v>
      </c>
      <c r="D9" s="44">
        <v>36</v>
      </c>
      <c r="E9" s="113">
        <v>2</v>
      </c>
      <c r="F9" s="45">
        <v>47</v>
      </c>
      <c r="G9" s="209">
        <v>0</v>
      </c>
      <c r="H9" s="13">
        <v>8</v>
      </c>
      <c r="I9" s="116">
        <v>38</v>
      </c>
      <c r="J9" s="2">
        <v>9</v>
      </c>
      <c r="K9" s="117">
        <v>36</v>
      </c>
      <c r="L9" s="18">
        <v>7</v>
      </c>
      <c r="M9" s="19">
        <v>40</v>
      </c>
      <c r="N9" s="328">
        <f>SUM(E9,G9,I9,K9,M9)</f>
        <v>116</v>
      </c>
      <c r="O9" s="94">
        <f t="shared" si="1"/>
        <v>116</v>
      </c>
    </row>
    <row r="10" spans="1:15" ht="12.75">
      <c r="A10" s="213">
        <f t="shared" si="0"/>
        <v>7</v>
      </c>
      <c r="B10" s="49" t="s">
        <v>125</v>
      </c>
      <c r="C10" s="181">
        <v>1985</v>
      </c>
      <c r="D10" s="34"/>
      <c r="E10" s="71"/>
      <c r="F10" s="36"/>
      <c r="G10" s="86"/>
      <c r="H10" s="13">
        <v>7</v>
      </c>
      <c r="I10" s="116">
        <v>40</v>
      </c>
      <c r="J10" s="2">
        <v>8</v>
      </c>
      <c r="K10" s="117">
        <v>38</v>
      </c>
      <c r="L10" s="13">
        <v>8</v>
      </c>
      <c r="M10" s="130">
        <v>38</v>
      </c>
      <c r="N10" s="328">
        <f>SUM(E10,G10,I10,K10,M10)</f>
        <v>116</v>
      </c>
      <c r="O10" s="79">
        <f>N10</f>
        <v>116</v>
      </c>
    </row>
    <row r="11" spans="1:15" ht="12.75">
      <c r="A11" s="213">
        <f t="shared" si="0"/>
        <v>8</v>
      </c>
      <c r="B11" s="50" t="s">
        <v>118</v>
      </c>
      <c r="C11" s="182">
        <v>1987</v>
      </c>
      <c r="D11" s="44">
        <v>53</v>
      </c>
      <c r="E11" s="146">
        <v>0</v>
      </c>
      <c r="F11" s="118">
        <v>49</v>
      </c>
      <c r="G11" s="93">
        <v>0</v>
      </c>
      <c r="H11" s="13">
        <v>6</v>
      </c>
      <c r="I11" s="116">
        <v>42</v>
      </c>
      <c r="J11" s="2">
        <v>6</v>
      </c>
      <c r="K11" s="117">
        <v>42</v>
      </c>
      <c r="L11" s="13">
        <v>19</v>
      </c>
      <c r="M11" s="130">
        <v>24</v>
      </c>
      <c r="N11" s="328">
        <f>SUM(E11,G11,I11,K11,M11)</f>
        <v>108</v>
      </c>
      <c r="O11" s="94">
        <f t="shared" si="1"/>
        <v>108</v>
      </c>
    </row>
    <row r="12" spans="1:15" ht="12.75">
      <c r="A12" s="213">
        <f t="shared" si="0"/>
        <v>9</v>
      </c>
      <c r="B12" s="49" t="s">
        <v>126</v>
      </c>
      <c r="C12" s="181">
        <v>1989</v>
      </c>
      <c r="D12" s="34"/>
      <c r="E12" s="71"/>
      <c r="F12" s="36"/>
      <c r="G12" s="86"/>
      <c r="H12" s="13">
        <v>9</v>
      </c>
      <c r="I12" s="116">
        <v>36</v>
      </c>
      <c r="J12" s="2">
        <v>7</v>
      </c>
      <c r="K12" s="117">
        <v>40</v>
      </c>
      <c r="L12" s="13">
        <v>16</v>
      </c>
      <c r="M12" s="130">
        <v>27</v>
      </c>
      <c r="N12" s="328">
        <f t="shared" si="2"/>
        <v>103</v>
      </c>
      <c r="O12" s="79">
        <f>N12</f>
        <v>103</v>
      </c>
    </row>
    <row r="13" spans="1:15" ht="12.75">
      <c r="A13" s="213">
        <f t="shared" si="0"/>
        <v>10</v>
      </c>
      <c r="B13" s="50" t="s">
        <v>33</v>
      </c>
      <c r="C13" s="182">
        <v>1995</v>
      </c>
      <c r="D13" s="34"/>
      <c r="E13" s="71"/>
      <c r="F13" s="36"/>
      <c r="G13" s="86"/>
      <c r="H13" s="13">
        <v>11</v>
      </c>
      <c r="I13" s="116">
        <v>32</v>
      </c>
      <c r="J13" s="2">
        <v>13</v>
      </c>
      <c r="K13" s="117">
        <v>30</v>
      </c>
      <c r="L13" s="13">
        <v>9</v>
      </c>
      <c r="M13" s="130">
        <v>36</v>
      </c>
      <c r="N13" s="328">
        <f>SUM(E13,G13,I13,K13,M13)</f>
        <v>98</v>
      </c>
      <c r="O13" s="79">
        <f>N13</f>
        <v>98</v>
      </c>
    </row>
    <row r="14" spans="1:15" ht="12.75">
      <c r="A14" s="213">
        <f t="shared" si="0"/>
        <v>11</v>
      </c>
      <c r="B14" s="50" t="s">
        <v>80</v>
      </c>
      <c r="C14" s="182">
        <v>1995</v>
      </c>
      <c r="D14" s="34"/>
      <c r="E14" s="71"/>
      <c r="F14" s="36"/>
      <c r="G14" s="86"/>
      <c r="H14" s="13">
        <v>12</v>
      </c>
      <c r="I14" s="116">
        <v>31</v>
      </c>
      <c r="J14" s="2">
        <v>11</v>
      </c>
      <c r="K14" s="117">
        <v>32</v>
      </c>
      <c r="L14" s="13">
        <v>10</v>
      </c>
      <c r="M14" s="130">
        <v>34</v>
      </c>
      <c r="N14" s="328">
        <f>SUM(E14,G14,I14,K14,M14)</f>
        <v>97</v>
      </c>
      <c r="O14" s="79">
        <f>N14</f>
        <v>97</v>
      </c>
    </row>
    <row r="15" spans="1:15" ht="12.75">
      <c r="A15" s="213">
        <f t="shared" si="0"/>
        <v>12</v>
      </c>
      <c r="B15" s="49" t="s">
        <v>34</v>
      </c>
      <c r="C15" s="182">
        <v>1995</v>
      </c>
      <c r="D15" s="34"/>
      <c r="E15" s="71"/>
      <c r="F15" s="36"/>
      <c r="G15" s="86"/>
      <c r="H15" s="13">
        <v>10</v>
      </c>
      <c r="I15" s="116">
        <v>34</v>
      </c>
      <c r="J15" s="2">
        <v>12</v>
      </c>
      <c r="K15" s="117">
        <v>31</v>
      </c>
      <c r="L15" s="13">
        <v>15</v>
      </c>
      <c r="M15" s="130">
        <v>28</v>
      </c>
      <c r="N15" s="328">
        <f>SUM(E15,G15,I15,K15,M15)</f>
        <v>93</v>
      </c>
      <c r="O15" s="79">
        <f>N15</f>
        <v>93</v>
      </c>
    </row>
    <row r="16" spans="1:15" ht="12.75">
      <c r="A16" s="213">
        <f t="shared" si="0"/>
        <v>13</v>
      </c>
      <c r="B16" s="49" t="s">
        <v>4</v>
      </c>
      <c r="C16" s="185">
        <v>1992</v>
      </c>
      <c r="D16" s="44">
        <v>37</v>
      </c>
      <c r="E16" s="113">
        <v>2</v>
      </c>
      <c r="F16" s="45">
        <v>42</v>
      </c>
      <c r="G16" s="209">
        <v>0</v>
      </c>
      <c r="H16" s="13">
        <v>13</v>
      </c>
      <c r="I16" s="116">
        <v>30</v>
      </c>
      <c r="J16" s="2">
        <v>10</v>
      </c>
      <c r="K16" s="117">
        <v>34</v>
      </c>
      <c r="L16" s="13">
        <v>18</v>
      </c>
      <c r="M16" s="130">
        <v>25</v>
      </c>
      <c r="N16" s="328">
        <f>SUM(E16,G16,I16,K16,M16)</f>
        <v>91</v>
      </c>
      <c r="O16" s="94">
        <f>N16-MIN(E16,G16,I16,K16,M16)</f>
        <v>91</v>
      </c>
    </row>
    <row r="17" spans="1:15" ht="12.75">
      <c r="A17" s="213">
        <f t="shared" si="0"/>
        <v>14</v>
      </c>
      <c r="B17" s="227" t="s">
        <v>36</v>
      </c>
      <c r="C17" s="183">
        <v>1993</v>
      </c>
      <c r="D17" s="228"/>
      <c r="E17" s="91"/>
      <c r="F17" s="229"/>
      <c r="G17" s="92"/>
      <c r="H17" s="14">
        <v>16</v>
      </c>
      <c r="I17" s="230">
        <v>27</v>
      </c>
      <c r="J17" s="154">
        <v>16</v>
      </c>
      <c r="K17" s="231">
        <v>27</v>
      </c>
      <c r="L17" s="14">
        <v>11</v>
      </c>
      <c r="M17" s="133">
        <v>32</v>
      </c>
      <c r="N17" s="330">
        <f t="shared" si="2"/>
        <v>86</v>
      </c>
      <c r="O17" s="80">
        <f aca="true" t="shared" si="3" ref="O17:O47">N17</f>
        <v>86</v>
      </c>
    </row>
    <row r="18" spans="1:15" ht="12.75">
      <c r="A18" s="213">
        <f t="shared" si="0"/>
        <v>15</v>
      </c>
      <c r="B18" s="50" t="s">
        <v>79</v>
      </c>
      <c r="C18" s="185">
        <v>1990</v>
      </c>
      <c r="D18" s="34"/>
      <c r="E18" s="71"/>
      <c r="F18" s="36"/>
      <c r="G18" s="86"/>
      <c r="H18" s="13">
        <v>17</v>
      </c>
      <c r="I18" s="114">
        <v>26</v>
      </c>
      <c r="J18" s="2">
        <v>15</v>
      </c>
      <c r="K18" s="93">
        <v>28</v>
      </c>
      <c r="L18" s="13">
        <v>14</v>
      </c>
      <c r="M18" s="130">
        <v>29</v>
      </c>
      <c r="N18" s="328">
        <f t="shared" si="2"/>
        <v>83</v>
      </c>
      <c r="O18" s="79">
        <f t="shared" si="3"/>
        <v>83</v>
      </c>
    </row>
    <row r="19" spans="1:15" ht="12.75">
      <c r="A19" s="213">
        <f t="shared" si="0"/>
        <v>16</v>
      </c>
      <c r="B19" s="49" t="s">
        <v>37</v>
      </c>
      <c r="C19" s="182">
        <v>1996</v>
      </c>
      <c r="D19" s="34"/>
      <c r="E19" s="71"/>
      <c r="F19" s="36"/>
      <c r="G19" s="86"/>
      <c r="H19" s="13">
        <v>14</v>
      </c>
      <c r="I19" s="114">
        <v>29</v>
      </c>
      <c r="J19" s="2">
        <v>14</v>
      </c>
      <c r="K19" s="115">
        <v>29</v>
      </c>
      <c r="L19" s="13">
        <v>20</v>
      </c>
      <c r="M19" s="130">
        <v>23</v>
      </c>
      <c r="N19" s="328">
        <f t="shared" si="2"/>
        <v>81</v>
      </c>
      <c r="O19" s="79">
        <f t="shared" si="3"/>
        <v>81</v>
      </c>
    </row>
    <row r="20" spans="1:15" ht="15.75" customHeight="1">
      <c r="A20" s="213">
        <f t="shared" si="0"/>
        <v>17</v>
      </c>
      <c r="B20" s="50" t="s">
        <v>35</v>
      </c>
      <c r="C20" s="185">
        <v>1992</v>
      </c>
      <c r="D20" s="34"/>
      <c r="E20" s="71"/>
      <c r="F20" s="36"/>
      <c r="G20" s="86"/>
      <c r="H20" s="13">
        <v>19</v>
      </c>
      <c r="I20" s="116">
        <v>24</v>
      </c>
      <c r="J20" s="2">
        <v>18</v>
      </c>
      <c r="K20" s="117">
        <v>25</v>
      </c>
      <c r="L20" s="13">
        <v>17</v>
      </c>
      <c r="M20" s="130">
        <v>26</v>
      </c>
      <c r="N20" s="328">
        <f t="shared" si="2"/>
        <v>75</v>
      </c>
      <c r="O20" s="79">
        <f t="shared" si="3"/>
        <v>75</v>
      </c>
    </row>
    <row r="21" spans="1:15" ht="15.75" customHeight="1">
      <c r="A21" s="213">
        <f t="shared" si="0"/>
        <v>18</v>
      </c>
      <c r="B21" s="49" t="s">
        <v>38</v>
      </c>
      <c r="C21" s="182">
        <v>1995</v>
      </c>
      <c r="D21" s="34"/>
      <c r="E21" s="71"/>
      <c r="F21" s="36"/>
      <c r="G21" s="86"/>
      <c r="H21" s="13">
        <v>22</v>
      </c>
      <c r="I21" s="116">
        <v>21</v>
      </c>
      <c r="J21" s="2">
        <v>22</v>
      </c>
      <c r="K21" s="117">
        <v>21</v>
      </c>
      <c r="L21" s="13">
        <v>13</v>
      </c>
      <c r="M21" s="130">
        <v>30</v>
      </c>
      <c r="N21" s="328">
        <f t="shared" si="2"/>
        <v>72</v>
      </c>
      <c r="O21" s="79">
        <f t="shared" si="3"/>
        <v>72</v>
      </c>
    </row>
    <row r="22" spans="1:15" ht="12.75">
      <c r="A22" s="213">
        <f t="shared" si="0"/>
        <v>19</v>
      </c>
      <c r="B22" s="49" t="s">
        <v>123</v>
      </c>
      <c r="C22" s="185">
        <v>1974</v>
      </c>
      <c r="D22" s="34"/>
      <c r="E22" s="71"/>
      <c r="F22" s="36"/>
      <c r="G22" s="86"/>
      <c r="H22" s="13">
        <v>18</v>
      </c>
      <c r="I22" s="116">
        <v>25</v>
      </c>
      <c r="J22" s="2">
        <v>19</v>
      </c>
      <c r="K22" s="117">
        <v>24</v>
      </c>
      <c r="L22" s="13">
        <v>23</v>
      </c>
      <c r="M22" s="130">
        <v>19</v>
      </c>
      <c r="N22" s="328">
        <f t="shared" si="2"/>
        <v>68</v>
      </c>
      <c r="O22" s="79">
        <f t="shared" si="3"/>
        <v>68</v>
      </c>
    </row>
    <row r="23" spans="1:15" ht="12.75">
      <c r="A23" s="213">
        <f t="shared" si="0"/>
        <v>20</v>
      </c>
      <c r="B23" s="49" t="s">
        <v>122</v>
      </c>
      <c r="C23" s="185">
        <v>1971</v>
      </c>
      <c r="D23" s="37"/>
      <c r="E23" s="84"/>
      <c r="F23" s="38"/>
      <c r="G23" s="87"/>
      <c r="H23" s="57">
        <v>20</v>
      </c>
      <c r="I23" s="116">
        <v>23</v>
      </c>
      <c r="J23" s="58">
        <v>17</v>
      </c>
      <c r="K23" s="117">
        <v>26</v>
      </c>
      <c r="L23" s="13">
        <v>26</v>
      </c>
      <c r="M23" s="130">
        <v>13</v>
      </c>
      <c r="N23" s="328">
        <f t="shared" si="2"/>
        <v>62</v>
      </c>
      <c r="O23" s="79">
        <f t="shared" si="3"/>
        <v>62</v>
      </c>
    </row>
    <row r="24" spans="1:15" ht="12.75">
      <c r="A24" s="213">
        <f t="shared" si="0"/>
        <v>21</v>
      </c>
      <c r="B24" s="49" t="s">
        <v>59</v>
      </c>
      <c r="C24" s="182">
        <v>1997</v>
      </c>
      <c r="D24" s="34"/>
      <c r="E24" s="71"/>
      <c r="F24" s="36"/>
      <c r="G24" s="86"/>
      <c r="H24" s="13">
        <v>23</v>
      </c>
      <c r="I24" s="116">
        <v>19</v>
      </c>
      <c r="J24" s="2">
        <v>20</v>
      </c>
      <c r="K24" s="117">
        <v>23</v>
      </c>
      <c r="L24" s="13">
        <v>24</v>
      </c>
      <c r="M24" s="130">
        <v>17</v>
      </c>
      <c r="N24" s="328">
        <f t="shared" si="2"/>
        <v>59</v>
      </c>
      <c r="O24" s="79">
        <f t="shared" si="3"/>
        <v>59</v>
      </c>
    </row>
    <row r="25" spans="1:15" ht="12.75">
      <c r="A25" s="213">
        <f t="shared" si="0"/>
        <v>22</v>
      </c>
      <c r="B25" s="49" t="s">
        <v>130</v>
      </c>
      <c r="C25" s="185">
        <v>1994</v>
      </c>
      <c r="D25" s="34"/>
      <c r="E25" s="71"/>
      <c r="F25" s="36"/>
      <c r="G25" s="86"/>
      <c r="H25" s="13">
        <v>28</v>
      </c>
      <c r="I25" s="116">
        <v>9</v>
      </c>
      <c r="J25" s="2">
        <v>25</v>
      </c>
      <c r="K25" s="117">
        <v>15</v>
      </c>
      <c r="L25" s="13">
        <v>12</v>
      </c>
      <c r="M25" s="130">
        <v>31</v>
      </c>
      <c r="N25" s="328">
        <f t="shared" si="2"/>
        <v>55</v>
      </c>
      <c r="O25" s="79">
        <f t="shared" si="3"/>
        <v>55</v>
      </c>
    </row>
    <row r="26" spans="1:15" ht="12.75">
      <c r="A26" s="213">
        <f t="shared" si="0"/>
        <v>23</v>
      </c>
      <c r="B26" s="51" t="s">
        <v>41</v>
      </c>
      <c r="C26" s="182">
        <v>1996</v>
      </c>
      <c r="D26" s="44">
        <v>49</v>
      </c>
      <c r="E26" s="146">
        <v>0</v>
      </c>
      <c r="F26" s="46">
        <v>46</v>
      </c>
      <c r="G26" s="93">
        <v>0</v>
      </c>
      <c r="H26" s="13">
        <v>15</v>
      </c>
      <c r="I26" s="119">
        <v>28</v>
      </c>
      <c r="J26" s="2">
        <v>21</v>
      </c>
      <c r="K26" s="117">
        <v>22</v>
      </c>
      <c r="L26" s="191"/>
      <c r="M26" s="192"/>
      <c r="N26" s="328">
        <f t="shared" si="2"/>
        <v>50</v>
      </c>
      <c r="O26" s="79">
        <f t="shared" si="3"/>
        <v>50</v>
      </c>
    </row>
    <row r="27" spans="1:15" ht="12.75">
      <c r="A27" s="213">
        <f t="shared" si="0"/>
        <v>24</v>
      </c>
      <c r="B27" s="195" t="s">
        <v>128</v>
      </c>
      <c r="C27" s="232">
        <v>1993</v>
      </c>
      <c r="D27" s="228"/>
      <c r="E27" s="91"/>
      <c r="F27" s="229"/>
      <c r="G27" s="92"/>
      <c r="H27" s="14">
        <v>26</v>
      </c>
      <c r="I27" s="233">
        <v>13</v>
      </c>
      <c r="J27" s="154">
        <v>26</v>
      </c>
      <c r="K27" s="234">
        <v>13</v>
      </c>
      <c r="L27" s="14">
        <v>21</v>
      </c>
      <c r="M27" s="133">
        <v>22</v>
      </c>
      <c r="N27" s="330">
        <f t="shared" si="2"/>
        <v>48</v>
      </c>
      <c r="O27" s="80">
        <f t="shared" si="3"/>
        <v>48</v>
      </c>
    </row>
    <row r="28" spans="1:15" ht="14.25">
      <c r="A28" s="213">
        <f t="shared" si="0"/>
        <v>25</v>
      </c>
      <c r="B28" s="51" t="s">
        <v>106</v>
      </c>
      <c r="C28" s="185">
        <v>1987</v>
      </c>
      <c r="D28" s="34"/>
      <c r="E28" s="71"/>
      <c r="F28" s="36"/>
      <c r="G28" s="86"/>
      <c r="H28" s="34"/>
      <c r="I28" s="207"/>
      <c r="J28" s="36"/>
      <c r="K28" s="208"/>
      <c r="L28" s="298">
        <v>5</v>
      </c>
      <c r="M28" s="130">
        <v>44</v>
      </c>
      <c r="N28" s="328">
        <f t="shared" si="2"/>
        <v>44</v>
      </c>
      <c r="O28" s="79">
        <f t="shared" si="3"/>
        <v>44</v>
      </c>
    </row>
    <row r="29" spans="1:15" ht="12.75">
      <c r="A29" s="213">
        <f t="shared" si="0"/>
        <v>26</v>
      </c>
      <c r="B29" s="49" t="s">
        <v>132</v>
      </c>
      <c r="C29" s="185">
        <v>1995</v>
      </c>
      <c r="D29" s="34"/>
      <c r="E29" s="71"/>
      <c r="F29" s="36"/>
      <c r="G29" s="86"/>
      <c r="H29" s="13">
        <v>21</v>
      </c>
      <c r="I29" s="116">
        <v>22</v>
      </c>
      <c r="J29" s="2">
        <v>23</v>
      </c>
      <c r="K29" s="117">
        <v>19</v>
      </c>
      <c r="L29" s="191"/>
      <c r="M29" s="192"/>
      <c r="N29" s="328">
        <f t="shared" si="2"/>
        <v>41</v>
      </c>
      <c r="O29" s="79">
        <f t="shared" si="3"/>
        <v>41</v>
      </c>
    </row>
    <row r="30" spans="1:15" ht="12.75">
      <c r="A30" s="213">
        <f t="shared" si="0"/>
        <v>27</v>
      </c>
      <c r="B30" s="49" t="s">
        <v>134</v>
      </c>
      <c r="C30" s="185">
        <v>1996</v>
      </c>
      <c r="D30" s="34"/>
      <c r="E30" s="71"/>
      <c r="F30" s="36"/>
      <c r="G30" s="86"/>
      <c r="H30" s="13">
        <v>25</v>
      </c>
      <c r="I30" s="116">
        <v>15</v>
      </c>
      <c r="J30" s="2">
        <v>28</v>
      </c>
      <c r="K30" s="117">
        <v>9</v>
      </c>
      <c r="L30" s="13">
        <v>25</v>
      </c>
      <c r="M30" s="130">
        <v>15</v>
      </c>
      <c r="N30" s="328">
        <f t="shared" si="2"/>
        <v>39</v>
      </c>
      <c r="O30" s="79">
        <f t="shared" si="3"/>
        <v>39</v>
      </c>
    </row>
    <row r="31" spans="1:15" ht="12.75">
      <c r="A31" s="213">
        <f t="shared" si="0"/>
        <v>28</v>
      </c>
      <c r="B31" s="49" t="s">
        <v>129</v>
      </c>
      <c r="C31" s="185">
        <v>1994</v>
      </c>
      <c r="D31" s="34"/>
      <c r="E31" s="71"/>
      <c r="F31" s="36"/>
      <c r="G31" s="86"/>
      <c r="H31" s="13">
        <v>24</v>
      </c>
      <c r="I31" s="116">
        <v>17</v>
      </c>
      <c r="J31" s="2">
        <v>24</v>
      </c>
      <c r="K31" s="117">
        <v>17</v>
      </c>
      <c r="L31" s="13">
        <v>31</v>
      </c>
      <c r="M31" s="130">
        <v>2</v>
      </c>
      <c r="N31" s="328">
        <f>SUM(E31,G31,I31,K31,M31)</f>
        <v>36</v>
      </c>
      <c r="O31" s="79">
        <f t="shared" si="3"/>
        <v>36</v>
      </c>
    </row>
    <row r="32" spans="1:15" ht="12.75">
      <c r="A32" s="213">
        <f t="shared" si="0"/>
        <v>29</v>
      </c>
      <c r="B32" s="50" t="s">
        <v>52</v>
      </c>
      <c r="C32" s="182">
        <v>1997</v>
      </c>
      <c r="D32" s="43">
        <v>56</v>
      </c>
      <c r="E32" s="155">
        <v>0</v>
      </c>
      <c r="F32" s="47"/>
      <c r="G32" s="86"/>
      <c r="H32" s="18">
        <v>27</v>
      </c>
      <c r="I32" s="116">
        <v>11</v>
      </c>
      <c r="J32" s="5">
        <v>27</v>
      </c>
      <c r="K32" s="117">
        <v>11</v>
      </c>
      <c r="L32" s="13">
        <v>30</v>
      </c>
      <c r="M32" s="130">
        <v>5</v>
      </c>
      <c r="N32" s="328">
        <f t="shared" si="2"/>
        <v>27</v>
      </c>
      <c r="O32" s="79">
        <f t="shared" si="3"/>
        <v>27</v>
      </c>
    </row>
    <row r="33" spans="1:15" ht="12.75">
      <c r="A33" s="213">
        <f t="shared" si="0"/>
        <v>30</v>
      </c>
      <c r="B33" s="51" t="s">
        <v>249</v>
      </c>
      <c r="C33" s="185">
        <v>1978</v>
      </c>
      <c r="D33" s="34"/>
      <c r="E33" s="71"/>
      <c r="F33" s="36"/>
      <c r="G33" s="86"/>
      <c r="H33" s="34"/>
      <c r="I33" s="207"/>
      <c r="J33" s="36"/>
      <c r="K33" s="208"/>
      <c r="L33" s="13">
        <v>22</v>
      </c>
      <c r="M33" s="130">
        <v>21</v>
      </c>
      <c r="N33" s="328">
        <f t="shared" si="2"/>
        <v>21</v>
      </c>
      <c r="O33" s="79">
        <f t="shared" si="3"/>
        <v>21</v>
      </c>
    </row>
    <row r="34" spans="1:15" ht="12.75">
      <c r="A34" s="213">
        <f t="shared" si="0"/>
        <v>31</v>
      </c>
      <c r="B34" s="49" t="s">
        <v>138</v>
      </c>
      <c r="C34" s="185">
        <v>1995</v>
      </c>
      <c r="D34" s="34"/>
      <c r="E34" s="71"/>
      <c r="F34" s="36"/>
      <c r="G34" s="86"/>
      <c r="H34" s="13">
        <v>34</v>
      </c>
      <c r="I34" s="116">
        <v>2</v>
      </c>
      <c r="J34" s="2">
        <v>32</v>
      </c>
      <c r="K34" s="117">
        <v>2</v>
      </c>
      <c r="L34" s="13">
        <v>27</v>
      </c>
      <c r="M34" s="130">
        <v>11</v>
      </c>
      <c r="N34" s="328">
        <f>SUM(E34,G34,I34,K34,M34)</f>
        <v>15</v>
      </c>
      <c r="O34" s="79">
        <f t="shared" si="3"/>
        <v>15</v>
      </c>
    </row>
    <row r="35" spans="1:15" ht="12.75">
      <c r="A35" s="213">
        <f t="shared" si="0"/>
        <v>32</v>
      </c>
      <c r="B35" s="49" t="s">
        <v>139</v>
      </c>
      <c r="C35" s="185">
        <v>2000</v>
      </c>
      <c r="D35" s="34"/>
      <c r="E35" s="71"/>
      <c r="F35" s="36"/>
      <c r="G35" s="86"/>
      <c r="H35" s="13">
        <v>30</v>
      </c>
      <c r="I35" s="116">
        <v>5</v>
      </c>
      <c r="J35" s="2">
        <v>29</v>
      </c>
      <c r="K35" s="117">
        <v>7</v>
      </c>
      <c r="L35" s="191"/>
      <c r="M35" s="192"/>
      <c r="N35" s="328">
        <f t="shared" si="2"/>
        <v>12</v>
      </c>
      <c r="O35" s="79">
        <f t="shared" si="3"/>
        <v>12</v>
      </c>
    </row>
    <row r="36" spans="1:15" ht="12.75">
      <c r="A36" s="213">
        <f t="shared" si="0"/>
        <v>33</v>
      </c>
      <c r="B36" s="49" t="s">
        <v>135</v>
      </c>
      <c r="C36" s="185">
        <v>1998</v>
      </c>
      <c r="D36" s="34"/>
      <c r="E36" s="71"/>
      <c r="F36" s="36"/>
      <c r="G36" s="86"/>
      <c r="H36" s="13">
        <v>29</v>
      </c>
      <c r="I36" s="116">
        <v>7</v>
      </c>
      <c r="J36" s="2">
        <v>30</v>
      </c>
      <c r="K36" s="117">
        <v>5</v>
      </c>
      <c r="L36" s="191"/>
      <c r="M36" s="192"/>
      <c r="N36" s="328">
        <f>SUM(E36,G36,I36,K36,M36)</f>
        <v>12</v>
      </c>
      <c r="O36" s="79">
        <f t="shared" si="3"/>
        <v>12</v>
      </c>
    </row>
    <row r="37" spans="1:15" ht="12.75">
      <c r="A37" s="213">
        <f t="shared" si="0"/>
        <v>34</v>
      </c>
      <c r="B37" s="139" t="s">
        <v>250</v>
      </c>
      <c r="C37" s="186">
        <v>1984</v>
      </c>
      <c r="D37" s="34"/>
      <c r="E37" s="71"/>
      <c r="F37" s="36"/>
      <c r="G37" s="86"/>
      <c r="H37" s="34"/>
      <c r="I37" s="207"/>
      <c r="J37" s="36"/>
      <c r="K37" s="208"/>
      <c r="L37" s="13">
        <v>28</v>
      </c>
      <c r="M37" s="130">
        <v>9</v>
      </c>
      <c r="N37" s="328">
        <f t="shared" si="2"/>
        <v>9</v>
      </c>
      <c r="O37" s="79">
        <f t="shared" si="3"/>
        <v>9</v>
      </c>
    </row>
    <row r="38" spans="1:15" ht="12.75">
      <c r="A38" s="213">
        <f t="shared" si="0"/>
        <v>35</v>
      </c>
      <c r="B38" s="139" t="s">
        <v>251</v>
      </c>
      <c r="C38" s="186">
        <v>1976</v>
      </c>
      <c r="D38" s="34"/>
      <c r="E38" s="71"/>
      <c r="F38" s="36"/>
      <c r="G38" s="86"/>
      <c r="H38" s="34"/>
      <c r="I38" s="207"/>
      <c r="J38" s="36"/>
      <c r="K38" s="208"/>
      <c r="L38" s="13">
        <v>29</v>
      </c>
      <c r="M38" s="130">
        <v>7</v>
      </c>
      <c r="N38" s="328">
        <f t="shared" si="2"/>
        <v>7</v>
      </c>
      <c r="O38" s="79">
        <f t="shared" si="3"/>
        <v>7</v>
      </c>
    </row>
    <row r="39" spans="1:15" ht="12.75">
      <c r="A39" s="213">
        <f t="shared" si="0"/>
        <v>36</v>
      </c>
      <c r="B39" s="49" t="s">
        <v>140</v>
      </c>
      <c r="C39" s="185">
        <v>1994</v>
      </c>
      <c r="D39" s="34"/>
      <c r="E39" s="71"/>
      <c r="F39" s="36"/>
      <c r="G39" s="86"/>
      <c r="H39" s="13">
        <v>32</v>
      </c>
      <c r="I39" s="116">
        <v>2</v>
      </c>
      <c r="J39" s="2">
        <v>33</v>
      </c>
      <c r="K39" s="115">
        <v>2</v>
      </c>
      <c r="L39" s="13">
        <v>35</v>
      </c>
      <c r="M39" s="130">
        <v>2</v>
      </c>
      <c r="N39" s="328">
        <f t="shared" si="2"/>
        <v>6</v>
      </c>
      <c r="O39" s="79">
        <f t="shared" si="3"/>
        <v>6</v>
      </c>
    </row>
    <row r="40" spans="1:15" ht="12.75">
      <c r="A40" s="213">
        <f t="shared" si="0"/>
        <v>37</v>
      </c>
      <c r="B40" s="49" t="s">
        <v>131</v>
      </c>
      <c r="C40" s="185">
        <v>1994</v>
      </c>
      <c r="D40" s="34"/>
      <c r="E40" s="71"/>
      <c r="F40" s="36"/>
      <c r="G40" s="86"/>
      <c r="H40" s="13">
        <v>36</v>
      </c>
      <c r="I40" s="114">
        <v>2</v>
      </c>
      <c r="J40" s="2">
        <v>35</v>
      </c>
      <c r="K40" s="115">
        <v>2</v>
      </c>
      <c r="L40" s="13">
        <v>33</v>
      </c>
      <c r="M40" s="130">
        <v>2</v>
      </c>
      <c r="N40" s="328">
        <f>SUM(E40,G40,I40,K40,M40)</f>
        <v>6</v>
      </c>
      <c r="O40" s="79">
        <f t="shared" si="3"/>
        <v>6</v>
      </c>
    </row>
    <row r="41" spans="1:15" ht="12.75">
      <c r="A41" s="213">
        <f t="shared" si="0"/>
        <v>38</v>
      </c>
      <c r="B41" s="49" t="s">
        <v>136</v>
      </c>
      <c r="C41" s="185">
        <v>1998</v>
      </c>
      <c r="D41" s="34"/>
      <c r="E41" s="71"/>
      <c r="F41" s="36"/>
      <c r="G41" s="86"/>
      <c r="H41" s="13">
        <v>35</v>
      </c>
      <c r="I41" s="114">
        <v>2</v>
      </c>
      <c r="J41" s="2">
        <v>34</v>
      </c>
      <c r="K41" s="115">
        <v>2</v>
      </c>
      <c r="L41" s="191"/>
      <c r="M41" s="192"/>
      <c r="N41" s="328">
        <f t="shared" si="2"/>
        <v>4</v>
      </c>
      <c r="O41" s="79">
        <f t="shared" si="3"/>
        <v>4</v>
      </c>
    </row>
    <row r="42" spans="1:15" ht="12.75">
      <c r="A42" s="213">
        <f t="shared" si="0"/>
        <v>39</v>
      </c>
      <c r="B42" s="49" t="s">
        <v>137</v>
      </c>
      <c r="C42" s="185">
        <v>1998</v>
      </c>
      <c r="D42" s="34"/>
      <c r="E42" s="71"/>
      <c r="F42" s="36"/>
      <c r="G42" s="86"/>
      <c r="H42" s="13">
        <v>33</v>
      </c>
      <c r="I42" s="114">
        <v>2</v>
      </c>
      <c r="J42" s="2">
        <v>31</v>
      </c>
      <c r="K42" s="115">
        <v>2</v>
      </c>
      <c r="L42" s="191"/>
      <c r="M42" s="192"/>
      <c r="N42" s="328">
        <f t="shared" si="2"/>
        <v>4</v>
      </c>
      <c r="O42" s="193">
        <f t="shared" si="3"/>
        <v>4</v>
      </c>
    </row>
    <row r="43" spans="1:15" ht="12.75">
      <c r="A43" s="213">
        <f>A42+1</f>
        <v>40</v>
      </c>
      <c r="B43" s="139" t="s">
        <v>252</v>
      </c>
      <c r="C43" s="186">
        <v>1977</v>
      </c>
      <c r="D43" s="34"/>
      <c r="E43" s="71"/>
      <c r="F43" s="36"/>
      <c r="G43" s="86"/>
      <c r="H43" s="34"/>
      <c r="I43" s="71"/>
      <c r="J43" s="36"/>
      <c r="K43" s="86"/>
      <c r="L43" s="13">
        <v>32</v>
      </c>
      <c r="M43" s="130">
        <v>2</v>
      </c>
      <c r="N43" s="328">
        <f t="shared" si="2"/>
        <v>2</v>
      </c>
      <c r="O43" s="193">
        <f t="shared" si="3"/>
        <v>2</v>
      </c>
    </row>
    <row r="44" spans="1:15" ht="12.75">
      <c r="A44" s="213">
        <f>A43+1</f>
        <v>41</v>
      </c>
      <c r="B44" s="49" t="s">
        <v>124</v>
      </c>
      <c r="C44" s="185">
        <v>1978</v>
      </c>
      <c r="D44" s="34"/>
      <c r="E44" s="71"/>
      <c r="F44" s="36"/>
      <c r="G44" s="86"/>
      <c r="H44" s="13">
        <v>31</v>
      </c>
      <c r="I44" s="114">
        <v>2</v>
      </c>
      <c r="J44" s="36"/>
      <c r="K44" s="86"/>
      <c r="L44" s="191"/>
      <c r="M44" s="192"/>
      <c r="N44" s="328">
        <f t="shared" si="2"/>
        <v>2</v>
      </c>
      <c r="O44" s="193">
        <f t="shared" si="3"/>
        <v>2</v>
      </c>
    </row>
    <row r="45" spans="1:15" ht="12.75">
      <c r="A45" s="213">
        <f>A44+1</f>
        <v>42</v>
      </c>
      <c r="B45" s="139" t="s">
        <v>253</v>
      </c>
      <c r="C45" s="186">
        <v>1981</v>
      </c>
      <c r="D45" s="34"/>
      <c r="E45" s="71"/>
      <c r="F45" s="36"/>
      <c r="G45" s="86"/>
      <c r="H45" s="34"/>
      <c r="I45" s="71"/>
      <c r="J45" s="36"/>
      <c r="K45" s="86"/>
      <c r="L45" s="13">
        <v>34</v>
      </c>
      <c r="M45" s="130">
        <v>2</v>
      </c>
      <c r="N45" s="328">
        <f t="shared" si="2"/>
        <v>2</v>
      </c>
      <c r="O45" s="193">
        <f t="shared" si="3"/>
        <v>2</v>
      </c>
    </row>
    <row r="46" spans="1:15" ht="12.75">
      <c r="A46" s="213">
        <f>A45+1</f>
        <v>43</v>
      </c>
      <c r="B46" s="49" t="s">
        <v>133</v>
      </c>
      <c r="C46" s="185">
        <v>1995</v>
      </c>
      <c r="D46" s="34"/>
      <c r="E46" s="71"/>
      <c r="F46" s="36"/>
      <c r="G46" s="86"/>
      <c r="H46" s="13">
        <v>37</v>
      </c>
      <c r="I46" s="113">
        <v>0</v>
      </c>
      <c r="J46" s="36"/>
      <c r="K46" s="86"/>
      <c r="L46" s="191"/>
      <c r="M46" s="192"/>
      <c r="N46" s="328">
        <f t="shared" si="2"/>
        <v>0</v>
      </c>
      <c r="O46" s="193">
        <f t="shared" si="3"/>
        <v>0</v>
      </c>
    </row>
    <row r="47" spans="1:15" ht="13.5" thickBot="1">
      <c r="A47" s="214">
        <f>A46+1</f>
        <v>44</v>
      </c>
      <c r="B47" s="215" t="s">
        <v>127</v>
      </c>
      <c r="C47" s="216">
        <v>1991</v>
      </c>
      <c r="D47" s="96"/>
      <c r="E47" s="97"/>
      <c r="F47" s="98"/>
      <c r="G47" s="99"/>
      <c r="H47" s="131">
        <v>37</v>
      </c>
      <c r="I47" s="206">
        <v>0</v>
      </c>
      <c r="J47" s="98"/>
      <c r="K47" s="99"/>
      <c r="L47" s="217"/>
      <c r="M47" s="218"/>
      <c r="N47" s="331">
        <f t="shared" si="2"/>
        <v>0</v>
      </c>
      <c r="O47" s="194">
        <f t="shared" si="3"/>
        <v>0</v>
      </c>
    </row>
  </sheetData>
  <sheetProtection/>
  <mergeCells count="6">
    <mergeCell ref="A1:N1"/>
    <mergeCell ref="D2:E2"/>
    <mergeCell ref="F2:G2"/>
    <mergeCell ref="H2:I2"/>
    <mergeCell ref="J2:K2"/>
    <mergeCell ref="L2:M2"/>
  </mergeCells>
  <printOptions/>
  <pageMargins left="1.07" right="0.48" top="0.5" bottom="0.41" header="0.4" footer="0.13"/>
  <pageSetup horizontalDpi="300" verticalDpi="300" orientation="landscape" paperSize="9" r:id="rId3"/>
  <headerFooter alignWithMargins="0">
    <oddFooter>&amp;L&amp;"Times New Roman,обычный"Космачева Елена Ремовна&amp;C&amp;"Times New Roman,обычный"&amp;F    &amp;A&amp;R&amp;"Times New Roman,обычный"&amp;D     &amp;T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7">
      <selection activeCell="Q8" sqref="Q8"/>
    </sheetView>
  </sheetViews>
  <sheetFormatPr defaultColWidth="9.00390625" defaultRowHeight="12.75"/>
  <cols>
    <col min="1" max="1" width="6.25390625" style="3" customWidth="1"/>
    <col min="2" max="2" width="20.25390625" style="3" customWidth="1"/>
    <col min="3" max="3" width="9.125" style="3" customWidth="1"/>
    <col min="4" max="4" width="6.75390625" style="3" customWidth="1"/>
    <col min="5" max="5" width="9.75390625" style="90" customWidth="1"/>
    <col min="6" max="6" width="6.75390625" style="275" customWidth="1"/>
    <col min="7" max="7" width="9.75390625" style="90" customWidth="1"/>
    <col min="8" max="8" width="6.75390625" style="275" customWidth="1"/>
    <col min="9" max="9" width="9.25390625" style="90" customWidth="1"/>
    <col min="10" max="10" width="6.75390625" style="275" customWidth="1"/>
    <col min="11" max="11" width="9.125" style="90" customWidth="1"/>
    <col min="12" max="12" width="6.75390625" style="3" customWidth="1"/>
    <col min="13" max="13" width="9.75390625" style="0" customWidth="1"/>
    <col min="14" max="14" width="10.75390625" style="0" customWidth="1"/>
    <col min="15" max="15" width="10.75390625" style="85" customWidth="1"/>
  </cols>
  <sheetData>
    <row r="1" spans="1:15" s="6" customFormat="1" ht="21.75" customHeight="1" thickBot="1">
      <c r="A1" s="324"/>
      <c r="B1" s="313"/>
      <c r="C1" s="313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3"/>
      <c r="O1" s="88"/>
    </row>
    <row r="2" spans="1:15" ht="39" customHeight="1" thickBot="1">
      <c r="A2" s="21"/>
      <c r="B2" s="20"/>
      <c r="C2" s="20"/>
      <c r="D2" s="320" t="s">
        <v>64</v>
      </c>
      <c r="E2" s="321"/>
      <c r="F2" s="322" t="s">
        <v>65</v>
      </c>
      <c r="G2" s="323"/>
      <c r="H2" s="320" t="s">
        <v>200</v>
      </c>
      <c r="I2" s="321"/>
      <c r="J2" s="322" t="s">
        <v>108</v>
      </c>
      <c r="K2" s="323"/>
      <c r="L2" s="315" t="s">
        <v>109</v>
      </c>
      <c r="M2" s="318"/>
      <c r="N2" s="120"/>
      <c r="O2" s="89"/>
    </row>
    <row r="3" spans="1:15" s="90" customFormat="1" ht="26.25" thickBot="1">
      <c r="A3" s="210" t="s">
        <v>53</v>
      </c>
      <c r="B3" s="250" t="s">
        <v>60</v>
      </c>
      <c r="C3" s="257" t="s">
        <v>63</v>
      </c>
      <c r="D3" s="24" t="s">
        <v>61</v>
      </c>
      <c r="E3" s="25" t="s">
        <v>62</v>
      </c>
      <c r="F3" s="26" t="s">
        <v>61</v>
      </c>
      <c r="G3" s="27" t="s">
        <v>62</v>
      </c>
      <c r="H3" s="24" t="s">
        <v>61</v>
      </c>
      <c r="I3" s="101" t="s">
        <v>62</v>
      </c>
      <c r="J3" s="26" t="s">
        <v>61</v>
      </c>
      <c r="K3" s="27" t="s">
        <v>62</v>
      </c>
      <c r="L3" s="24" t="s">
        <v>61</v>
      </c>
      <c r="M3" s="27" t="s">
        <v>62</v>
      </c>
      <c r="N3" s="326" t="s">
        <v>260</v>
      </c>
      <c r="O3" s="95" t="s">
        <v>261</v>
      </c>
    </row>
    <row r="4" spans="1:15" ht="25.5" customHeight="1">
      <c r="A4" s="251">
        <v>1</v>
      </c>
      <c r="B4" s="8" t="s">
        <v>81</v>
      </c>
      <c r="C4" s="19" t="s">
        <v>82</v>
      </c>
      <c r="D4" s="276">
        <v>8</v>
      </c>
      <c r="E4" s="270">
        <v>33</v>
      </c>
      <c r="F4" s="284">
        <v>4</v>
      </c>
      <c r="G4" s="19">
        <v>45</v>
      </c>
      <c r="H4" s="279">
        <v>1</v>
      </c>
      <c r="I4" s="271">
        <v>60</v>
      </c>
      <c r="J4" s="282">
        <v>1</v>
      </c>
      <c r="K4" s="19">
        <v>60</v>
      </c>
      <c r="L4" s="300">
        <v>1</v>
      </c>
      <c r="M4" s="130">
        <v>60</v>
      </c>
      <c r="N4" s="328">
        <f aca="true" t="shared" si="0" ref="N4:N11">SUM(E4,G4,I4,K4,M4)</f>
        <v>258</v>
      </c>
      <c r="O4" s="94">
        <f>N4-MIN(E4,G4,I4,K4,M4)</f>
        <v>225</v>
      </c>
    </row>
    <row r="5" spans="1:15" ht="25.5" customHeight="1">
      <c r="A5" s="251">
        <f aca="true" t="shared" si="1" ref="A5:A26">A4+1</f>
        <v>2</v>
      </c>
      <c r="B5" s="8" t="s">
        <v>87</v>
      </c>
      <c r="C5" s="258" t="s">
        <v>88</v>
      </c>
      <c r="D5" s="276">
        <v>17</v>
      </c>
      <c r="E5" s="270">
        <v>11</v>
      </c>
      <c r="F5" s="284">
        <v>7</v>
      </c>
      <c r="G5" s="19">
        <v>36</v>
      </c>
      <c r="H5" s="279">
        <v>4</v>
      </c>
      <c r="I5" s="271">
        <v>45</v>
      </c>
      <c r="J5" s="282">
        <v>6</v>
      </c>
      <c r="K5" s="19">
        <v>39</v>
      </c>
      <c r="L5" s="300">
        <v>2</v>
      </c>
      <c r="M5" s="130">
        <v>55</v>
      </c>
      <c r="N5" s="328">
        <f t="shared" si="0"/>
        <v>186</v>
      </c>
      <c r="O5" s="94">
        <f aca="true" t="shared" si="2" ref="O5:O11">N5-MIN(E5,G5,I5,K5,M5)</f>
        <v>175</v>
      </c>
    </row>
    <row r="6" spans="1:15" ht="25.5" customHeight="1">
      <c r="A6" s="251">
        <f t="shared" si="1"/>
        <v>3</v>
      </c>
      <c r="B6" s="8" t="s">
        <v>85</v>
      </c>
      <c r="C6" s="258" t="s">
        <v>86</v>
      </c>
      <c r="D6" s="276">
        <v>13</v>
      </c>
      <c r="E6" s="270">
        <v>19</v>
      </c>
      <c r="F6" s="284">
        <v>8</v>
      </c>
      <c r="G6" s="19">
        <v>33</v>
      </c>
      <c r="H6" s="279">
        <v>2</v>
      </c>
      <c r="I6" s="271">
        <v>55</v>
      </c>
      <c r="J6" s="282">
        <v>2</v>
      </c>
      <c r="K6" s="19">
        <v>55</v>
      </c>
      <c r="L6" s="286">
        <v>9</v>
      </c>
      <c r="M6" s="130">
        <v>30</v>
      </c>
      <c r="N6" s="328">
        <f t="shared" si="0"/>
        <v>192</v>
      </c>
      <c r="O6" s="94">
        <f t="shared" si="2"/>
        <v>173</v>
      </c>
    </row>
    <row r="7" spans="1:15" ht="25.5" customHeight="1">
      <c r="A7" s="251">
        <f t="shared" si="1"/>
        <v>4</v>
      </c>
      <c r="B7" s="8" t="s">
        <v>89</v>
      </c>
      <c r="C7" s="258" t="s">
        <v>90</v>
      </c>
      <c r="D7" s="276">
        <v>34</v>
      </c>
      <c r="E7" s="270">
        <v>2</v>
      </c>
      <c r="F7" s="284">
        <v>15</v>
      </c>
      <c r="G7" s="19">
        <v>15</v>
      </c>
      <c r="H7" s="279">
        <v>7</v>
      </c>
      <c r="I7" s="271">
        <v>36</v>
      </c>
      <c r="J7" s="282">
        <v>4</v>
      </c>
      <c r="K7" s="19">
        <v>45</v>
      </c>
      <c r="L7" s="300">
        <v>3</v>
      </c>
      <c r="M7" s="130">
        <v>50</v>
      </c>
      <c r="N7" s="328">
        <f t="shared" si="0"/>
        <v>148</v>
      </c>
      <c r="O7" s="94">
        <f t="shared" si="2"/>
        <v>146</v>
      </c>
    </row>
    <row r="8" spans="1:15" ht="25.5" customHeight="1">
      <c r="A8" s="251">
        <f t="shared" si="1"/>
        <v>5</v>
      </c>
      <c r="B8" s="8" t="s">
        <v>83</v>
      </c>
      <c r="C8" s="258" t="s">
        <v>84</v>
      </c>
      <c r="D8" s="276">
        <v>15</v>
      </c>
      <c r="E8" s="1">
        <v>15</v>
      </c>
      <c r="F8" s="284">
        <v>17</v>
      </c>
      <c r="G8" s="272">
        <v>11</v>
      </c>
      <c r="H8" s="279">
        <v>3</v>
      </c>
      <c r="I8" s="271">
        <v>50</v>
      </c>
      <c r="J8" s="282">
        <v>5</v>
      </c>
      <c r="K8" s="19">
        <v>42</v>
      </c>
      <c r="L8" s="286">
        <v>11</v>
      </c>
      <c r="M8" s="130">
        <v>23</v>
      </c>
      <c r="N8" s="328">
        <f t="shared" si="0"/>
        <v>141</v>
      </c>
      <c r="O8" s="94">
        <f t="shared" si="2"/>
        <v>130</v>
      </c>
    </row>
    <row r="9" spans="1:15" ht="25.5" customHeight="1">
      <c r="A9" s="251">
        <f t="shared" si="1"/>
        <v>6</v>
      </c>
      <c r="B9" s="136" t="s">
        <v>40</v>
      </c>
      <c r="C9" s="259" t="s">
        <v>2</v>
      </c>
      <c r="D9" s="34"/>
      <c r="E9" s="35"/>
      <c r="F9" s="36"/>
      <c r="G9" s="256"/>
      <c r="H9" s="279">
        <v>6</v>
      </c>
      <c r="I9" s="271">
        <v>39</v>
      </c>
      <c r="J9" s="282">
        <v>7</v>
      </c>
      <c r="K9" s="19">
        <v>36</v>
      </c>
      <c r="L9" s="300">
        <v>4</v>
      </c>
      <c r="M9" s="130">
        <v>45</v>
      </c>
      <c r="N9" s="328">
        <f t="shared" si="0"/>
        <v>120</v>
      </c>
      <c r="O9" s="79">
        <f>N9</f>
        <v>120</v>
      </c>
    </row>
    <row r="10" spans="1:15" ht="25.5" customHeight="1">
      <c r="A10" s="251">
        <f t="shared" si="1"/>
        <v>7</v>
      </c>
      <c r="B10" s="8" t="s">
        <v>91</v>
      </c>
      <c r="C10" s="258" t="s">
        <v>92</v>
      </c>
      <c r="D10" s="276">
        <v>27</v>
      </c>
      <c r="E10" s="270">
        <v>2</v>
      </c>
      <c r="F10" s="284">
        <v>23</v>
      </c>
      <c r="G10" s="19">
        <v>2</v>
      </c>
      <c r="H10" s="279">
        <v>10</v>
      </c>
      <c r="I10" s="271">
        <v>27</v>
      </c>
      <c r="J10" s="282">
        <v>3</v>
      </c>
      <c r="K10" s="19">
        <v>50</v>
      </c>
      <c r="L10" s="286">
        <v>7</v>
      </c>
      <c r="M10" s="130">
        <v>36</v>
      </c>
      <c r="N10" s="328">
        <f t="shared" si="0"/>
        <v>117</v>
      </c>
      <c r="O10" s="94">
        <f t="shared" si="2"/>
        <v>115</v>
      </c>
    </row>
    <row r="11" spans="1:15" ht="25.5" customHeight="1">
      <c r="A11" s="251">
        <f t="shared" si="1"/>
        <v>8</v>
      </c>
      <c r="B11" s="7" t="s">
        <v>93</v>
      </c>
      <c r="C11" s="260" t="s">
        <v>86</v>
      </c>
      <c r="D11" s="277">
        <v>38</v>
      </c>
      <c r="E11" s="273">
        <v>2</v>
      </c>
      <c r="F11" s="278">
        <v>29</v>
      </c>
      <c r="G11" s="19">
        <v>2</v>
      </c>
      <c r="H11" s="279">
        <v>11</v>
      </c>
      <c r="I11" s="271">
        <v>23</v>
      </c>
      <c r="J11" s="282">
        <v>14</v>
      </c>
      <c r="K11" s="19">
        <v>17</v>
      </c>
      <c r="L11" s="300">
        <v>6</v>
      </c>
      <c r="M11" s="130">
        <v>39</v>
      </c>
      <c r="N11" s="328">
        <f t="shared" si="0"/>
        <v>83</v>
      </c>
      <c r="O11" s="94">
        <f t="shared" si="2"/>
        <v>81</v>
      </c>
    </row>
    <row r="12" spans="1:15" ht="25.5" customHeight="1">
      <c r="A12" s="251">
        <f t="shared" si="1"/>
        <v>9</v>
      </c>
      <c r="B12" s="136" t="s">
        <v>30</v>
      </c>
      <c r="C12" s="259" t="s">
        <v>10</v>
      </c>
      <c r="D12" s="34"/>
      <c r="E12" s="35"/>
      <c r="F12" s="36"/>
      <c r="G12" s="256"/>
      <c r="H12" s="279">
        <v>13</v>
      </c>
      <c r="I12" s="1">
        <v>19</v>
      </c>
      <c r="J12" s="282">
        <v>13</v>
      </c>
      <c r="K12" s="19">
        <v>19</v>
      </c>
      <c r="L12" s="300">
        <v>5</v>
      </c>
      <c r="M12" s="130">
        <v>42</v>
      </c>
      <c r="N12" s="328">
        <f aca="true" t="shared" si="3" ref="N12:N26">SUM(E12,G12,I12,K12,M12)</f>
        <v>80</v>
      </c>
      <c r="O12" s="79">
        <f>N12-E12</f>
        <v>80</v>
      </c>
    </row>
    <row r="13" spans="1:15" ht="25.5" customHeight="1">
      <c r="A13" s="251">
        <f t="shared" si="1"/>
        <v>10</v>
      </c>
      <c r="B13" s="7" t="s">
        <v>39</v>
      </c>
      <c r="C13" s="258" t="s">
        <v>3</v>
      </c>
      <c r="D13" s="34"/>
      <c r="E13" s="35"/>
      <c r="F13" s="36"/>
      <c r="G13" s="256"/>
      <c r="H13" s="279">
        <v>5</v>
      </c>
      <c r="I13" s="271">
        <v>42</v>
      </c>
      <c r="J13" s="282">
        <v>9</v>
      </c>
      <c r="K13" s="19">
        <v>30</v>
      </c>
      <c r="L13" s="285"/>
      <c r="M13" s="192"/>
      <c r="N13" s="328">
        <f t="shared" si="3"/>
        <v>72</v>
      </c>
      <c r="O13" s="79">
        <f>N13</f>
        <v>72</v>
      </c>
    </row>
    <row r="14" spans="1:15" ht="25.5" customHeight="1">
      <c r="A14" s="251">
        <f t="shared" si="1"/>
        <v>11</v>
      </c>
      <c r="B14" s="7" t="s">
        <v>115</v>
      </c>
      <c r="C14" s="260" t="s">
        <v>116</v>
      </c>
      <c r="D14" s="277">
        <v>39</v>
      </c>
      <c r="E14" s="273">
        <v>2</v>
      </c>
      <c r="F14" s="278">
        <v>28</v>
      </c>
      <c r="G14" s="19">
        <v>2</v>
      </c>
      <c r="H14" s="279">
        <v>9</v>
      </c>
      <c r="I14" s="271">
        <v>30</v>
      </c>
      <c r="J14" s="282">
        <v>12</v>
      </c>
      <c r="K14" s="19">
        <v>21</v>
      </c>
      <c r="L14" s="286">
        <v>15</v>
      </c>
      <c r="M14" s="130">
        <v>15</v>
      </c>
      <c r="N14" s="328">
        <f t="shared" si="3"/>
        <v>70</v>
      </c>
      <c r="O14" s="94">
        <f>N14-MIN(E14,G14,I14,K14,M14)</f>
        <v>68</v>
      </c>
    </row>
    <row r="15" spans="1:15" ht="25.5" customHeight="1">
      <c r="A15" s="251">
        <f t="shared" si="1"/>
        <v>12</v>
      </c>
      <c r="B15" s="8" t="s">
        <v>193</v>
      </c>
      <c r="C15" s="258" t="s">
        <v>194</v>
      </c>
      <c r="D15" s="34"/>
      <c r="E15" s="35"/>
      <c r="F15" s="36"/>
      <c r="G15" s="256"/>
      <c r="H15" s="279">
        <v>8</v>
      </c>
      <c r="I15" s="271">
        <v>33</v>
      </c>
      <c r="J15" s="282">
        <v>8</v>
      </c>
      <c r="K15" s="19">
        <v>33</v>
      </c>
      <c r="L15" s="34"/>
      <c r="M15" s="256"/>
      <c r="N15" s="328">
        <f t="shared" si="3"/>
        <v>66</v>
      </c>
      <c r="O15" s="79">
        <f>N15</f>
        <v>66</v>
      </c>
    </row>
    <row r="16" spans="1:15" ht="25.5" customHeight="1">
      <c r="A16" s="251">
        <f t="shared" si="1"/>
        <v>13</v>
      </c>
      <c r="B16" s="7" t="s">
        <v>113</v>
      </c>
      <c r="C16" s="260" t="s">
        <v>114</v>
      </c>
      <c r="D16" s="277">
        <v>28</v>
      </c>
      <c r="E16" s="273">
        <v>2</v>
      </c>
      <c r="F16" s="278">
        <v>30</v>
      </c>
      <c r="G16" s="19">
        <v>2</v>
      </c>
      <c r="H16" s="279">
        <v>12</v>
      </c>
      <c r="I16" s="271">
        <v>21</v>
      </c>
      <c r="J16" s="282">
        <v>10</v>
      </c>
      <c r="K16" s="19">
        <v>27</v>
      </c>
      <c r="L16" s="286">
        <v>17</v>
      </c>
      <c r="M16" s="130">
        <v>11</v>
      </c>
      <c r="N16" s="328">
        <f t="shared" si="3"/>
        <v>63</v>
      </c>
      <c r="O16" s="94">
        <f>N16-MIN(E16,G16,I16,K16,M16)</f>
        <v>61</v>
      </c>
    </row>
    <row r="17" spans="1:15" ht="25.5" customHeight="1">
      <c r="A17" s="251">
        <f t="shared" si="1"/>
        <v>14</v>
      </c>
      <c r="B17" s="7" t="s">
        <v>13</v>
      </c>
      <c r="C17" s="258" t="s">
        <v>14</v>
      </c>
      <c r="D17" s="34"/>
      <c r="E17" s="35"/>
      <c r="F17" s="36"/>
      <c r="G17" s="256"/>
      <c r="H17" s="279">
        <v>17</v>
      </c>
      <c r="I17" s="271">
        <v>11</v>
      </c>
      <c r="J17" s="282">
        <v>16</v>
      </c>
      <c r="K17" s="19">
        <v>13</v>
      </c>
      <c r="L17" s="286">
        <v>8</v>
      </c>
      <c r="M17" s="130">
        <v>33</v>
      </c>
      <c r="N17" s="328">
        <f t="shared" si="3"/>
        <v>57</v>
      </c>
      <c r="O17" s="79">
        <f>N17</f>
        <v>57</v>
      </c>
    </row>
    <row r="18" spans="1:15" ht="25.5" customHeight="1">
      <c r="A18" s="251">
        <f t="shared" si="1"/>
        <v>15</v>
      </c>
      <c r="B18" s="33" t="s">
        <v>57</v>
      </c>
      <c r="C18" s="258" t="s">
        <v>49</v>
      </c>
      <c r="D18" s="34"/>
      <c r="E18" s="35"/>
      <c r="F18" s="36"/>
      <c r="G18" s="256"/>
      <c r="H18" s="279">
        <v>15</v>
      </c>
      <c r="I18" s="271">
        <v>15</v>
      </c>
      <c r="J18" s="282">
        <v>11</v>
      </c>
      <c r="K18" s="19">
        <v>23</v>
      </c>
      <c r="L18" s="286">
        <v>16</v>
      </c>
      <c r="M18" s="130">
        <v>13</v>
      </c>
      <c r="N18" s="328">
        <f t="shared" si="3"/>
        <v>51</v>
      </c>
      <c r="O18" s="79">
        <f>N18</f>
        <v>51</v>
      </c>
    </row>
    <row r="19" spans="1:15" ht="25.5" customHeight="1">
      <c r="A19" s="251">
        <f t="shared" si="1"/>
        <v>16</v>
      </c>
      <c r="B19" s="301" t="s">
        <v>16</v>
      </c>
      <c r="C19" s="302" t="s">
        <v>17</v>
      </c>
      <c r="D19" s="228"/>
      <c r="E19" s="196"/>
      <c r="F19" s="229"/>
      <c r="G19" s="263"/>
      <c r="H19" s="280">
        <v>14</v>
      </c>
      <c r="I19" s="10">
        <v>17</v>
      </c>
      <c r="J19" s="293">
        <v>15</v>
      </c>
      <c r="K19" s="16">
        <v>15</v>
      </c>
      <c r="L19" s="288">
        <v>13</v>
      </c>
      <c r="M19" s="133">
        <v>19</v>
      </c>
      <c r="N19" s="330">
        <f t="shared" si="3"/>
        <v>51</v>
      </c>
      <c r="O19" s="80">
        <f>N19</f>
        <v>51</v>
      </c>
    </row>
    <row r="20" spans="1:15" ht="28.5" customHeight="1">
      <c r="A20" s="251">
        <f t="shared" si="1"/>
        <v>17</v>
      </c>
      <c r="B20" s="8" t="s">
        <v>195</v>
      </c>
      <c r="C20" s="258" t="s">
        <v>14</v>
      </c>
      <c r="D20" s="34"/>
      <c r="E20" s="35"/>
      <c r="F20" s="36"/>
      <c r="G20" s="256"/>
      <c r="H20" s="279">
        <v>16</v>
      </c>
      <c r="I20" s="271">
        <v>13</v>
      </c>
      <c r="J20" s="282">
        <v>20</v>
      </c>
      <c r="K20" s="19">
        <v>5</v>
      </c>
      <c r="L20" s="286">
        <v>10</v>
      </c>
      <c r="M20" s="130">
        <v>27</v>
      </c>
      <c r="N20" s="328">
        <f t="shared" si="3"/>
        <v>45</v>
      </c>
      <c r="O20" s="79">
        <f>N20</f>
        <v>45</v>
      </c>
    </row>
    <row r="21" spans="1:15" ht="27.75" customHeight="1">
      <c r="A21" s="251">
        <f t="shared" si="1"/>
        <v>18</v>
      </c>
      <c r="B21" s="8" t="s">
        <v>196</v>
      </c>
      <c r="C21" s="258" t="s">
        <v>197</v>
      </c>
      <c r="D21" s="34"/>
      <c r="E21" s="35"/>
      <c r="F21" s="36"/>
      <c r="G21" s="256"/>
      <c r="H21" s="279">
        <v>19</v>
      </c>
      <c r="I21" s="271">
        <v>7</v>
      </c>
      <c r="J21" s="282">
        <v>18</v>
      </c>
      <c r="K21" s="19">
        <v>9</v>
      </c>
      <c r="L21" s="286">
        <v>14</v>
      </c>
      <c r="M21" s="130">
        <v>17</v>
      </c>
      <c r="N21" s="328">
        <f t="shared" si="3"/>
        <v>33</v>
      </c>
      <c r="O21" s="79">
        <f>N21</f>
        <v>33</v>
      </c>
    </row>
    <row r="22" spans="1:15" ht="27.75" customHeight="1">
      <c r="A22" s="251">
        <f t="shared" si="1"/>
        <v>19</v>
      </c>
      <c r="B22" s="8" t="s">
        <v>58</v>
      </c>
      <c r="C22" s="258" t="s">
        <v>10</v>
      </c>
      <c r="D22" s="277">
        <v>32</v>
      </c>
      <c r="E22" s="273">
        <v>2</v>
      </c>
      <c r="F22" s="278">
        <v>40</v>
      </c>
      <c r="G22" s="19">
        <v>2</v>
      </c>
      <c r="H22" s="279">
        <v>18</v>
      </c>
      <c r="I22" s="271">
        <v>9</v>
      </c>
      <c r="J22" s="282">
        <v>17</v>
      </c>
      <c r="K22" s="19">
        <v>11</v>
      </c>
      <c r="L22" s="286">
        <v>19</v>
      </c>
      <c r="M22" s="130">
        <v>7</v>
      </c>
      <c r="N22" s="328">
        <f t="shared" si="3"/>
        <v>31</v>
      </c>
      <c r="O22" s="94">
        <f>N22-MIN(E22,G22,I22,K22,M22)</f>
        <v>29</v>
      </c>
    </row>
    <row r="23" spans="1:15" ht="27.75" customHeight="1">
      <c r="A23" s="251">
        <f t="shared" si="1"/>
        <v>20</v>
      </c>
      <c r="B23" s="7" t="s">
        <v>232</v>
      </c>
      <c r="C23" s="258" t="s">
        <v>49</v>
      </c>
      <c r="D23" s="34"/>
      <c r="E23" s="35"/>
      <c r="F23" s="36"/>
      <c r="G23" s="256"/>
      <c r="H23" s="281"/>
      <c r="I23" s="35"/>
      <c r="J23" s="283"/>
      <c r="K23" s="256"/>
      <c r="L23" s="286">
        <v>12</v>
      </c>
      <c r="M23" s="130">
        <v>21</v>
      </c>
      <c r="N23" s="328">
        <f t="shared" si="3"/>
        <v>21</v>
      </c>
      <c r="O23" s="79">
        <f>N23</f>
        <v>21</v>
      </c>
    </row>
    <row r="24" spans="1:15" ht="27.75" customHeight="1">
      <c r="A24" s="251">
        <f t="shared" si="1"/>
        <v>21</v>
      </c>
      <c r="B24" s="7" t="s">
        <v>11</v>
      </c>
      <c r="C24" s="260" t="s">
        <v>12</v>
      </c>
      <c r="D24" s="277">
        <v>40</v>
      </c>
      <c r="E24" s="273">
        <v>2</v>
      </c>
      <c r="F24" s="278">
        <v>38</v>
      </c>
      <c r="G24" s="19">
        <v>2</v>
      </c>
      <c r="H24" s="279">
        <v>21</v>
      </c>
      <c r="I24" s="271">
        <v>2</v>
      </c>
      <c r="J24" s="284">
        <v>19</v>
      </c>
      <c r="K24" s="19">
        <v>7</v>
      </c>
      <c r="L24" s="286">
        <v>18</v>
      </c>
      <c r="M24" s="130">
        <v>9</v>
      </c>
      <c r="N24" s="328">
        <f>SUM(E24,G24,I24,K24,M24)</f>
        <v>22</v>
      </c>
      <c r="O24" s="94">
        <f>N24-MIN(E24,G24,I24,K24,M24)</f>
        <v>20</v>
      </c>
    </row>
    <row r="25" spans="1:15" ht="27.75" customHeight="1">
      <c r="A25" s="251">
        <f t="shared" si="1"/>
        <v>22</v>
      </c>
      <c r="B25" s="8" t="s">
        <v>198</v>
      </c>
      <c r="C25" s="258" t="s">
        <v>199</v>
      </c>
      <c r="D25" s="34"/>
      <c r="E25" s="35"/>
      <c r="F25" s="36"/>
      <c r="G25" s="256"/>
      <c r="H25" s="276">
        <v>20</v>
      </c>
      <c r="I25" s="271">
        <v>5</v>
      </c>
      <c r="J25" s="71"/>
      <c r="K25" s="256"/>
      <c r="L25" s="285"/>
      <c r="M25" s="192"/>
      <c r="N25" s="328">
        <f t="shared" si="3"/>
        <v>5</v>
      </c>
      <c r="O25" s="79">
        <f>N25</f>
        <v>5</v>
      </c>
    </row>
    <row r="26" spans="1:15" ht="27.75" customHeight="1" thickBot="1">
      <c r="A26" s="253">
        <f t="shared" si="1"/>
        <v>23</v>
      </c>
      <c r="B26" s="261" t="s">
        <v>15</v>
      </c>
      <c r="C26" s="262" t="s">
        <v>14</v>
      </c>
      <c r="D26" s="96"/>
      <c r="E26" s="102"/>
      <c r="F26" s="98"/>
      <c r="G26" s="274"/>
      <c r="H26" s="96"/>
      <c r="I26" s="102"/>
      <c r="J26" s="102"/>
      <c r="K26" s="274"/>
      <c r="L26" s="287"/>
      <c r="M26" s="218"/>
      <c r="N26" s="331">
        <f t="shared" si="3"/>
        <v>0</v>
      </c>
      <c r="O26" s="79">
        <f>N26</f>
        <v>0</v>
      </c>
    </row>
    <row r="27" ht="12.75">
      <c r="A27" s="22"/>
    </row>
    <row r="28" ht="12.75">
      <c r="A28" s="22"/>
    </row>
    <row r="29" ht="12.75">
      <c r="A29" s="22"/>
    </row>
  </sheetData>
  <sheetProtection/>
  <mergeCells count="6">
    <mergeCell ref="A1:N1"/>
    <mergeCell ref="H2:I2"/>
    <mergeCell ref="J2:K2"/>
    <mergeCell ref="D2:E2"/>
    <mergeCell ref="F2:G2"/>
    <mergeCell ref="L2:M2"/>
  </mergeCells>
  <printOptions/>
  <pageMargins left="1.22" right="0.65" top="0.83" bottom="0.58" header="0.5" footer="0.17"/>
  <pageSetup horizontalDpi="600" verticalDpi="600" orientation="landscape" paperSize="9" r:id="rId3"/>
  <headerFooter alignWithMargins="0">
    <oddFooter>&amp;L&amp;"Times New Roman,обычный"Космачева Елена Ремовна&amp;C&amp;F   &amp;A&amp;R&amp;D   &amp;T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9"/>
  <sheetViews>
    <sheetView tabSelected="1" zoomScalePageLayoutView="0" workbookViewId="0" topLeftCell="A1">
      <pane xSplit="3" ySplit="3" topLeftCell="D89" activePane="bottomRight" state="frozen"/>
      <selection pane="topLeft" activeCell="A1" sqref="A1"/>
      <selection pane="topRight" activeCell="D1" sqref="D1"/>
      <selection pane="bottomLeft" activeCell="A4" sqref="A4"/>
      <selection pane="bottomRight" activeCell="Q94" sqref="Q94"/>
    </sheetView>
  </sheetViews>
  <sheetFormatPr defaultColWidth="9.00390625" defaultRowHeight="12.75"/>
  <cols>
    <col min="1" max="1" width="6.125" style="3" customWidth="1"/>
    <col min="2" max="2" width="21.875" style="52" customWidth="1"/>
    <col min="3" max="3" width="7.125" style="52" customWidth="1"/>
    <col min="4" max="4" width="6.75390625" style="3" customWidth="1"/>
    <col min="5" max="5" width="9.125" style="85" customWidth="1"/>
    <col min="6" max="6" width="6.75390625" style="3" customWidth="1"/>
    <col min="7" max="7" width="9.75390625" style="85" customWidth="1"/>
    <col min="8" max="8" width="6.75390625" style="3" customWidth="1"/>
    <col min="9" max="9" width="9.25390625" style="85" customWidth="1"/>
    <col min="10" max="10" width="6.75390625" style="3" customWidth="1"/>
    <col min="11" max="11" width="8.875" style="85" customWidth="1"/>
    <col min="12" max="12" width="6.75390625" style="3" customWidth="1"/>
    <col min="13" max="13" width="9.75390625" style="0" customWidth="1"/>
    <col min="14" max="14" width="10.75390625" style="0" customWidth="1"/>
    <col min="15" max="15" width="10.75390625" style="85" customWidth="1"/>
  </cols>
  <sheetData>
    <row r="1" spans="1:15" s="6" customFormat="1" ht="21.75" customHeight="1" thickBot="1">
      <c r="A1" s="312" t="s">
        <v>221</v>
      </c>
      <c r="B1" s="313"/>
      <c r="C1" s="313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3"/>
      <c r="O1" s="88"/>
    </row>
    <row r="2" spans="1:15" ht="39" customHeight="1" thickBot="1">
      <c r="A2" s="21"/>
      <c r="B2" s="48"/>
      <c r="C2" s="48"/>
      <c r="D2" s="320" t="s">
        <v>64</v>
      </c>
      <c r="E2" s="321"/>
      <c r="F2" s="322" t="s">
        <v>65</v>
      </c>
      <c r="G2" s="323"/>
      <c r="H2" s="320" t="s">
        <v>200</v>
      </c>
      <c r="I2" s="321"/>
      <c r="J2" s="322" t="s">
        <v>108</v>
      </c>
      <c r="K2" s="323"/>
      <c r="L2" s="320" t="s">
        <v>109</v>
      </c>
      <c r="M2" s="323"/>
      <c r="N2" s="120"/>
      <c r="O2" s="89"/>
    </row>
    <row r="3" spans="1:15" s="90" customFormat="1" ht="26.25" thickBot="1">
      <c r="A3" s="165" t="s">
        <v>53</v>
      </c>
      <c r="B3" s="166" t="s">
        <v>60</v>
      </c>
      <c r="C3" s="177" t="s">
        <v>63</v>
      </c>
      <c r="D3" s="171" t="s">
        <v>61</v>
      </c>
      <c r="E3" s="168" t="s">
        <v>62</v>
      </c>
      <c r="F3" s="169" t="s">
        <v>61</v>
      </c>
      <c r="G3" s="170" t="s">
        <v>62</v>
      </c>
      <c r="H3" s="167" t="s">
        <v>61</v>
      </c>
      <c r="I3" s="168" t="s">
        <v>62</v>
      </c>
      <c r="J3" s="169" t="s">
        <v>61</v>
      </c>
      <c r="K3" s="170" t="s">
        <v>62</v>
      </c>
      <c r="L3" s="167" t="s">
        <v>61</v>
      </c>
      <c r="M3" s="170" t="s">
        <v>62</v>
      </c>
      <c r="N3" s="326" t="s">
        <v>260</v>
      </c>
      <c r="O3" s="95" t="s">
        <v>261</v>
      </c>
    </row>
    <row r="4" spans="1:15" ht="14.25">
      <c r="A4" s="178">
        <f>1</f>
        <v>1</v>
      </c>
      <c r="B4" s="158" t="s">
        <v>94</v>
      </c>
      <c r="C4" s="179">
        <v>1990</v>
      </c>
      <c r="D4" s="172">
        <v>20</v>
      </c>
      <c r="E4" s="159">
        <v>25</v>
      </c>
      <c r="F4" s="160">
        <v>10</v>
      </c>
      <c r="G4" s="161">
        <v>38</v>
      </c>
      <c r="H4" s="30">
        <v>1</v>
      </c>
      <c r="I4" s="162">
        <v>60</v>
      </c>
      <c r="J4" s="163">
        <v>1</v>
      </c>
      <c r="K4" s="164">
        <v>60</v>
      </c>
      <c r="L4" s="311">
        <v>1</v>
      </c>
      <c r="M4" s="29">
        <v>60</v>
      </c>
      <c r="N4" s="332">
        <f aca="true" t="shared" si="0" ref="N4:N81">SUM(E4,G4,I4,K4,M4)</f>
        <v>243</v>
      </c>
      <c r="O4" s="94">
        <f aca="true" t="shared" si="1" ref="O4:O10">N4-MIN(E4,G4,I4,K4,M4)</f>
        <v>218</v>
      </c>
    </row>
    <row r="5" spans="1:15" ht="14.25">
      <c r="A5" s="180">
        <f aca="true" t="shared" si="2" ref="A5:A68">A4+1</f>
        <v>2</v>
      </c>
      <c r="B5" s="49" t="s">
        <v>97</v>
      </c>
      <c r="C5" s="181">
        <v>1983</v>
      </c>
      <c r="D5" s="173">
        <v>18</v>
      </c>
      <c r="E5" s="113">
        <v>27</v>
      </c>
      <c r="F5" s="1">
        <v>47</v>
      </c>
      <c r="G5" s="148">
        <v>0</v>
      </c>
      <c r="H5" s="13">
        <v>3</v>
      </c>
      <c r="I5" s="113">
        <v>50</v>
      </c>
      <c r="J5" s="11">
        <v>3</v>
      </c>
      <c r="K5" s="115">
        <v>50</v>
      </c>
      <c r="L5" s="298">
        <v>3</v>
      </c>
      <c r="M5" s="130">
        <v>50</v>
      </c>
      <c r="N5" s="333">
        <f t="shared" si="0"/>
        <v>177</v>
      </c>
      <c r="O5" s="94">
        <f t="shared" si="1"/>
        <v>177</v>
      </c>
    </row>
    <row r="6" spans="1:15" ht="12.75">
      <c r="A6" s="180">
        <f t="shared" si="2"/>
        <v>3</v>
      </c>
      <c r="B6" s="49" t="s">
        <v>95</v>
      </c>
      <c r="C6" s="181">
        <v>1984</v>
      </c>
      <c r="D6" s="173">
        <v>26</v>
      </c>
      <c r="E6" s="146">
        <v>19</v>
      </c>
      <c r="F6" s="1">
        <v>22</v>
      </c>
      <c r="G6" s="93">
        <v>23</v>
      </c>
      <c r="H6" s="13">
        <v>10</v>
      </c>
      <c r="I6" s="114">
        <v>38</v>
      </c>
      <c r="J6" s="11">
        <v>2</v>
      </c>
      <c r="K6" s="115">
        <v>55</v>
      </c>
      <c r="L6" s="13">
        <v>10</v>
      </c>
      <c r="M6" s="130">
        <v>38</v>
      </c>
      <c r="N6" s="333">
        <f t="shared" si="0"/>
        <v>173</v>
      </c>
      <c r="O6" s="94">
        <f t="shared" si="1"/>
        <v>154</v>
      </c>
    </row>
    <row r="7" spans="1:15" ht="14.25">
      <c r="A7" s="180">
        <f t="shared" si="2"/>
        <v>4</v>
      </c>
      <c r="B7" s="49" t="s">
        <v>6</v>
      </c>
      <c r="C7" s="182">
        <v>1994</v>
      </c>
      <c r="D7" s="173">
        <v>97</v>
      </c>
      <c r="E7" s="147">
        <v>0</v>
      </c>
      <c r="F7" s="39">
        <v>53</v>
      </c>
      <c r="G7" s="93">
        <v>0</v>
      </c>
      <c r="H7" s="13">
        <v>6</v>
      </c>
      <c r="I7" s="114">
        <v>42</v>
      </c>
      <c r="J7" s="11">
        <v>7</v>
      </c>
      <c r="K7" s="115">
        <v>41</v>
      </c>
      <c r="L7" s="298">
        <v>2</v>
      </c>
      <c r="M7" s="130">
        <v>55</v>
      </c>
      <c r="N7" s="333">
        <f t="shared" si="0"/>
        <v>138</v>
      </c>
      <c r="O7" s="94">
        <f t="shared" si="1"/>
        <v>138</v>
      </c>
    </row>
    <row r="8" spans="1:15" ht="14.25">
      <c r="A8" s="180">
        <f t="shared" si="2"/>
        <v>5</v>
      </c>
      <c r="B8" s="49" t="s">
        <v>96</v>
      </c>
      <c r="C8" s="181">
        <v>1989</v>
      </c>
      <c r="D8" s="173">
        <v>47</v>
      </c>
      <c r="E8" s="146">
        <v>0</v>
      </c>
      <c r="F8" s="1">
        <v>35</v>
      </c>
      <c r="G8" s="93">
        <v>10</v>
      </c>
      <c r="H8" s="13">
        <v>4</v>
      </c>
      <c r="I8" s="113">
        <v>44</v>
      </c>
      <c r="J8" s="11">
        <v>8</v>
      </c>
      <c r="K8" s="115">
        <v>40</v>
      </c>
      <c r="L8" s="298">
        <v>5</v>
      </c>
      <c r="M8" s="130">
        <v>43</v>
      </c>
      <c r="N8" s="333">
        <f>SUM(E8,G8,I8,K8,M8)</f>
        <v>137</v>
      </c>
      <c r="O8" s="94">
        <f t="shared" si="1"/>
        <v>137</v>
      </c>
    </row>
    <row r="9" spans="1:16" ht="12.75">
      <c r="A9" s="180">
        <f t="shared" si="2"/>
        <v>6</v>
      </c>
      <c r="B9" s="49" t="s">
        <v>110</v>
      </c>
      <c r="C9" s="181">
        <v>1991</v>
      </c>
      <c r="D9" s="173">
        <v>35</v>
      </c>
      <c r="E9" s="113">
        <v>10</v>
      </c>
      <c r="F9" s="1">
        <v>92</v>
      </c>
      <c r="G9" s="148">
        <v>0</v>
      </c>
      <c r="H9" s="67">
        <v>8</v>
      </c>
      <c r="I9" s="114">
        <v>40</v>
      </c>
      <c r="J9" s="55">
        <v>4</v>
      </c>
      <c r="K9" s="115">
        <v>44</v>
      </c>
      <c r="L9" s="13">
        <v>7</v>
      </c>
      <c r="M9" s="130">
        <v>41</v>
      </c>
      <c r="N9" s="333">
        <f t="shared" si="0"/>
        <v>135</v>
      </c>
      <c r="O9" s="94">
        <f t="shared" si="1"/>
        <v>135</v>
      </c>
      <c r="P9" s="72"/>
    </row>
    <row r="10" spans="1:16" ht="14.25">
      <c r="A10" s="180">
        <f t="shared" si="2"/>
        <v>7</v>
      </c>
      <c r="B10" s="49" t="s">
        <v>7</v>
      </c>
      <c r="C10" s="181">
        <v>1992</v>
      </c>
      <c r="D10" s="173">
        <v>46</v>
      </c>
      <c r="E10" s="147">
        <v>0</v>
      </c>
      <c r="F10" s="42">
        <v>45</v>
      </c>
      <c r="G10" s="93">
        <v>0</v>
      </c>
      <c r="H10" s="67">
        <v>7</v>
      </c>
      <c r="I10" s="114">
        <v>41</v>
      </c>
      <c r="J10" s="55">
        <v>5</v>
      </c>
      <c r="K10" s="115">
        <v>43</v>
      </c>
      <c r="L10" s="298">
        <v>6</v>
      </c>
      <c r="M10" s="130">
        <v>42</v>
      </c>
      <c r="N10" s="333">
        <f t="shared" si="0"/>
        <v>126</v>
      </c>
      <c r="O10" s="94">
        <f t="shared" si="1"/>
        <v>126</v>
      </c>
      <c r="P10" s="72"/>
    </row>
    <row r="11" spans="1:16" ht="13.5" thickBot="1">
      <c r="A11" s="180">
        <f t="shared" si="2"/>
        <v>8</v>
      </c>
      <c r="B11" s="135" t="s">
        <v>19</v>
      </c>
      <c r="C11" s="183">
        <v>1993</v>
      </c>
      <c r="D11" s="174"/>
      <c r="E11" s="71"/>
      <c r="F11" s="71"/>
      <c r="G11" s="86"/>
      <c r="H11" s="68">
        <v>5</v>
      </c>
      <c r="I11" s="113">
        <v>43</v>
      </c>
      <c r="J11" s="55">
        <v>10</v>
      </c>
      <c r="K11" s="93">
        <v>38</v>
      </c>
      <c r="L11" s="13">
        <v>8</v>
      </c>
      <c r="M11" s="130">
        <v>40</v>
      </c>
      <c r="N11" s="333">
        <f t="shared" si="0"/>
        <v>121</v>
      </c>
      <c r="O11" s="94">
        <f>N11</f>
        <v>121</v>
      </c>
      <c r="P11" s="72"/>
    </row>
    <row r="12" spans="1:17" ht="13.5" thickBot="1">
      <c r="A12" s="180">
        <f t="shared" si="2"/>
        <v>9</v>
      </c>
      <c r="B12" s="49" t="s">
        <v>149</v>
      </c>
      <c r="C12" s="181">
        <v>1976</v>
      </c>
      <c r="D12" s="53"/>
      <c r="E12" s="71"/>
      <c r="F12" s="35"/>
      <c r="G12" s="86"/>
      <c r="H12" s="66">
        <v>2</v>
      </c>
      <c r="I12" s="122">
        <v>55</v>
      </c>
      <c r="J12" s="56">
        <v>11</v>
      </c>
      <c r="K12" s="123">
        <v>34</v>
      </c>
      <c r="L12" s="13">
        <v>14</v>
      </c>
      <c r="M12" s="130">
        <v>31</v>
      </c>
      <c r="N12" s="333">
        <f t="shared" si="0"/>
        <v>120</v>
      </c>
      <c r="O12" s="94">
        <f>N12</f>
        <v>120</v>
      </c>
      <c r="P12" s="72"/>
      <c r="Q12" s="134"/>
    </row>
    <row r="13" spans="1:16" ht="14.25">
      <c r="A13" s="180">
        <f t="shared" si="2"/>
        <v>10</v>
      </c>
      <c r="B13" s="49" t="s">
        <v>160</v>
      </c>
      <c r="C13" s="181">
        <v>1986</v>
      </c>
      <c r="D13" s="53"/>
      <c r="E13" s="71"/>
      <c r="F13" s="35"/>
      <c r="G13" s="86"/>
      <c r="H13" s="66">
        <v>13</v>
      </c>
      <c r="I13" s="114">
        <v>32</v>
      </c>
      <c r="J13" s="56">
        <v>9</v>
      </c>
      <c r="K13" s="115">
        <v>39</v>
      </c>
      <c r="L13" s="298">
        <v>4</v>
      </c>
      <c r="M13" s="130">
        <v>44</v>
      </c>
      <c r="N13" s="333">
        <f t="shared" si="0"/>
        <v>115</v>
      </c>
      <c r="O13" s="94">
        <f>N13</f>
        <v>115</v>
      </c>
      <c r="P13" s="72"/>
    </row>
    <row r="14" spans="1:16" ht="12.75">
      <c r="A14" s="180">
        <f t="shared" si="2"/>
        <v>11</v>
      </c>
      <c r="B14" s="49" t="s">
        <v>98</v>
      </c>
      <c r="C14" s="181">
        <v>1980</v>
      </c>
      <c r="D14" s="173">
        <v>50</v>
      </c>
      <c r="E14" s="147">
        <v>0</v>
      </c>
      <c r="F14" s="42">
        <v>52</v>
      </c>
      <c r="G14" s="93">
        <v>0</v>
      </c>
      <c r="H14" s="67">
        <v>9</v>
      </c>
      <c r="I14" s="114">
        <v>39</v>
      </c>
      <c r="J14" s="55">
        <v>6</v>
      </c>
      <c r="K14" s="115">
        <v>42</v>
      </c>
      <c r="L14" s="18">
        <v>11</v>
      </c>
      <c r="M14" s="19">
        <v>34</v>
      </c>
      <c r="N14" s="333">
        <f t="shared" si="0"/>
        <v>115</v>
      </c>
      <c r="O14" s="94">
        <f>N14-MIN(E14,G14,I14,K14,M14)</f>
        <v>115</v>
      </c>
      <c r="P14" s="72"/>
    </row>
    <row r="15" spans="1:16" ht="12.75">
      <c r="A15" s="180">
        <f t="shared" si="2"/>
        <v>12</v>
      </c>
      <c r="B15" s="135" t="s">
        <v>8</v>
      </c>
      <c r="C15" s="183">
        <v>1993</v>
      </c>
      <c r="D15" s="175">
        <v>73</v>
      </c>
      <c r="E15" s="149">
        <v>0</v>
      </c>
      <c r="F15" s="150">
        <v>60</v>
      </c>
      <c r="G15" s="151">
        <v>0</v>
      </c>
      <c r="H15" s="68">
        <v>12</v>
      </c>
      <c r="I15" s="152">
        <v>33</v>
      </c>
      <c r="J15" s="153">
        <v>12</v>
      </c>
      <c r="K15" s="151">
        <v>33</v>
      </c>
      <c r="L15" s="14">
        <v>15</v>
      </c>
      <c r="M15" s="133">
        <v>30</v>
      </c>
      <c r="N15" s="330">
        <f t="shared" si="0"/>
        <v>96</v>
      </c>
      <c r="O15" s="80">
        <f>N15-MIN(E15,G15,I15,K15,M15)</f>
        <v>96</v>
      </c>
      <c r="P15" s="72"/>
    </row>
    <row r="16" spans="1:16" ht="12.75">
      <c r="A16" s="180">
        <f t="shared" si="2"/>
        <v>13</v>
      </c>
      <c r="B16" s="49" t="s">
        <v>22</v>
      </c>
      <c r="C16" s="182">
        <v>1995</v>
      </c>
      <c r="D16" s="174"/>
      <c r="E16" s="71"/>
      <c r="F16" s="71"/>
      <c r="G16" s="86"/>
      <c r="H16" s="66">
        <v>19</v>
      </c>
      <c r="I16" s="114">
        <v>26</v>
      </c>
      <c r="J16" s="56">
        <v>20</v>
      </c>
      <c r="K16" s="115">
        <v>25</v>
      </c>
      <c r="L16" s="13">
        <v>9</v>
      </c>
      <c r="M16" s="130">
        <v>39</v>
      </c>
      <c r="N16" s="333">
        <f t="shared" si="0"/>
        <v>90</v>
      </c>
      <c r="O16" s="94">
        <f>N16</f>
        <v>90</v>
      </c>
      <c r="P16" s="72"/>
    </row>
    <row r="17" spans="1:16" ht="12.75">
      <c r="A17" s="180">
        <f t="shared" si="2"/>
        <v>14</v>
      </c>
      <c r="B17" s="49" t="s">
        <v>162</v>
      </c>
      <c r="C17" s="181">
        <v>1990</v>
      </c>
      <c r="D17" s="53"/>
      <c r="E17" s="71"/>
      <c r="F17" s="35"/>
      <c r="G17" s="86"/>
      <c r="H17" s="66">
        <v>14</v>
      </c>
      <c r="I17" s="114">
        <v>31</v>
      </c>
      <c r="J17" s="56">
        <v>13</v>
      </c>
      <c r="K17" s="115">
        <v>32</v>
      </c>
      <c r="L17" s="13">
        <v>19</v>
      </c>
      <c r="M17" s="130">
        <v>26</v>
      </c>
      <c r="N17" s="333">
        <f t="shared" si="0"/>
        <v>89</v>
      </c>
      <c r="O17" s="94">
        <f>N17</f>
        <v>89</v>
      </c>
      <c r="P17" s="72"/>
    </row>
    <row r="18" spans="1:16" ht="12.75">
      <c r="A18" s="180">
        <f t="shared" si="2"/>
        <v>15</v>
      </c>
      <c r="B18" s="49" t="s">
        <v>147</v>
      </c>
      <c r="C18" s="181">
        <v>1973</v>
      </c>
      <c r="D18" s="53"/>
      <c r="E18" s="71"/>
      <c r="F18" s="35"/>
      <c r="G18" s="86"/>
      <c r="H18" s="66">
        <v>17</v>
      </c>
      <c r="I18" s="114">
        <v>28</v>
      </c>
      <c r="J18" s="56">
        <v>15</v>
      </c>
      <c r="K18" s="115">
        <v>30</v>
      </c>
      <c r="L18" s="13">
        <v>16</v>
      </c>
      <c r="M18" s="130">
        <v>29</v>
      </c>
      <c r="N18" s="333">
        <f t="shared" si="0"/>
        <v>87</v>
      </c>
      <c r="O18" s="94">
        <f>N18</f>
        <v>87</v>
      </c>
      <c r="P18" s="72"/>
    </row>
    <row r="19" spans="1:16" ht="15.75" customHeight="1">
      <c r="A19" s="180">
        <f t="shared" si="2"/>
        <v>16</v>
      </c>
      <c r="B19" s="49" t="s">
        <v>18</v>
      </c>
      <c r="C19" s="181">
        <v>1992</v>
      </c>
      <c r="D19" s="173">
        <v>68</v>
      </c>
      <c r="E19" s="147">
        <v>0</v>
      </c>
      <c r="F19" s="42">
        <v>72</v>
      </c>
      <c r="G19" s="93">
        <v>0</v>
      </c>
      <c r="H19" s="67">
        <v>15</v>
      </c>
      <c r="I19" s="114">
        <v>30</v>
      </c>
      <c r="J19" s="55">
        <v>14</v>
      </c>
      <c r="K19" s="115">
        <v>31</v>
      </c>
      <c r="L19" s="13">
        <v>22</v>
      </c>
      <c r="M19" s="130">
        <v>23</v>
      </c>
      <c r="N19" s="333">
        <f t="shared" si="0"/>
        <v>84</v>
      </c>
      <c r="O19" s="94">
        <f>N19-MIN(E19,G19,I19,K19,M19)</f>
        <v>84</v>
      </c>
      <c r="P19" s="72"/>
    </row>
    <row r="20" spans="1:16" ht="15.75" customHeight="1">
      <c r="A20" s="180">
        <f t="shared" si="2"/>
        <v>17</v>
      </c>
      <c r="B20" s="49" t="s">
        <v>20</v>
      </c>
      <c r="C20" s="182">
        <v>1994</v>
      </c>
      <c r="D20" s="176">
        <v>67</v>
      </c>
      <c r="E20" s="155">
        <v>0</v>
      </c>
      <c r="F20" s="39">
        <v>83</v>
      </c>
      <c r="G20" s="121">
        <v>0</v>
      </c>
      <c r="H20" s="66">
        <v>18</v>
      </c>
      <c r="I20" s="114">
        <v>27</v>
      </c>
      <c r="J20" s="56">
        <v>21</v>
      </c>
      <c r="K20" s="115">
        <v>24</v>
      </c>
      <c r="L20" s="13">
        <v>18</v>
      </c>
      <c r="M20" s="130">
        <v>27</v>
      </c>
      <c r="N20" s="333">
        <f t="shared" si="0"/>
        <v>78</v>
      </c>
      <c r="O20" s="94">
        <f>N20-MIN(E20,G20,I20,K20,M20)</f>
        <v>78</v>
      </c>
      <c r="P20" s="72"/>
    </row>
    <row r="21" spans="1:16" ht="15.75" customHeight="1">
      <c r="A21" s="180">
        <f t="shared" si="2"/>
        <v>18</v>
      </c>
      <c r="B21" s="49" t="s">
        <v>142</v>
      </c>
      <c r="C21" s="181">
        <v>1985</v>
      </c>
      <c r="D21" s="53"/>
      <c r="E21" s="71"/>
      <c r="F21" s="35"/>
      <c r="G21" s="86"/>
      <c r="H21" s="66">
        <v>20</v>
      </c>
      <c r="I21" s="114">
        <v>25</v>
      </c>
      <c r="J21" s="56">
        <v>19</v>
      </c>
      <c r="K21" s="115">
        <v>26</v>
      </c>
      <c r="L21" s="13">
        <v>20</v>
      </c>
      <c r="M21" s="130">
        <v>25</v>
      </c>
      <c r="N21" s="333">
        <f t="shared" si="0"/>
        <v>76</v>
      </c>
      <c r="O21" s="94">
        <f aca="true" t="shared" si="3" ref="O21:O40">N21</f>
        <v>76</v>
      </c>
      <c r="P21" s="72"/>
    </row>
    <row r="22" spans="1:16" ht="15.75" customHeight="1">
      <c r="A22" s="180">
        <f t="shared" si="2"/>
        <v>19</v>
      </c>
      <c r="B22" s="49" t="s">
        <v>21</v>
      </c>
      <c r="C22" s="182">
        <v>1994</v>
      </c>
      <c r="D22" s="174"/>
      <c r="E22" s="71"/>
      <c r="F22" s="71"/>
      <c r="G22" s="86"/>
      <c r="H22" s="67">
        <v>11</v>
      </c>
      <c r="I22" s="114">
        <v>34</v>
      </c>
      <c r="J22" s="55">
        <v>17</v>
      </c>
      <c r="K22" s="115">
        <v>28</v>
      </c>
      <c r="L22" s="13">
        <v>33</v>
      </c>
      <c r="M22" s="130">
        <v>12</v>
      </c>
      <c r="N22" s="333">
        <f t="shared" si="0"/>
        <v>74</v>
      </c>
      <c r="O22" s="94">
        <f t="shared" si="3"/>
        <v>74</v>
      </c>
      <c r="P22" s="72"/>
    </row>
    <row r="23" spans="1:16" ht="15.75" customHeight="1">
      <c r="A23" s="180">
        <f t="shared" si="2"/>
        <v>20</v>
      </c>
      <c r="B23" s="195" t="s">
        <v>171</v>
      </c>
      <c r="C23" s="303">
        <v>1993</v>
      </c>
      <c r="D23" s="137"/>
      <c r="E23" s="91"/>
      <c r="F23" s="196"/>
      <c r="G23" s="92"/>
      <c r="H23" s="197">
        <v>22</v>
      </c>
      <c r="I23" s="198">
        <v>23</v>
      </c>
      <c r="J23" s="199">
        <v>27</v>
      </c>
      <c r="K23" s="200">
        <v>18</v>
      </c>
      <c r="L23" s="14">
        <v>21</v>
      </c>
      <c r="M23" s="133">
        <v>24</v>
      </c>
      <c r="N23" s="330">
        <f t="shared" si="0"/>
        <v>65</v>
      </c>
      <c r="O23" s="80">
        <f t="shared" si="3"/>
        <v>65</v>
      </c>
      <c r="P23" s="72"/>
    </row>
    <row r="24" spans="1:16" ht="15.75" customHeight="1">
      <c r="A24" s="180">
        <f t="shared" si="2"/>
        <v>21</v>
      </c>
      <c r="B24" s="49" t="s">
        <v>161</v>
      </c>
      <c r="C24" s="181">
        <v>1986</v>
      </c>
      <c r="D24" s="53"/>
      <c r="E24" s="71"/>
      <c r="F24" s="35"/>
      <c r="G24" s="86"/>
      <c r="H24" s="66">
        <v>25</v>
      </c>
      <c r="I24" s="114">
        <v>20</v>
      </c>
      <c r="J24" s="56">
        <v>23</v>
      </c>
      <c r="K24" s="115">
        <v>22</v>
      </c>
      <c r="L24" s="13">
        <v>24</v>
      </c>
      <c r="M24" s="130">
        <v>21</v>
      </c>
      <c r="N24" s="333">
        <f t="shared" si="0"/>
        <v>63</v>
      </c>
      <c r="O24" s="94">
        <f t="shared" si="3"/>
        <v>63</v>
      </c>
      <c r="P24" s="72"/>
    </row>
    <row r="25" spans="1:16" ht="15.75" customHeight="1">
      <c r="A25" s="180">
        <f t="shared" si="2"/>
        <v>22</v>
      </c>
      <c r="B25" s="49" t="s">
        <v>148</v>
      </c>
      <c r="C25" s="181">
        <v>1976</v>
      </c>
      <c r="D25" s="53"/>
      <c r="E25" s="71"/>
      <c r="F25" s="35"/>
      <c r="G25" s="86"/>
      <c r="H25" s="66">
        <v>16</v>
      </c>
      <c r="I25" s="114">
        <v>29</v>
      </c>
      <c r="J25" s="56">
        <v>16</v>
      </c>
      <c r="K25" s="115">
        <v>29</v>
      </c>
      <c r="L25" s="191"/>
      <c r="M25" s="192"/>
      <c r="N25" s="333">
        <f t="shared" si="0"/>
        <v>58</v>
      </c>
      <c r="O25" s="94">
        <f t="shared" si="3"/>
        <v>58</v>
      </c>
      <c r="P25" s="72"/>
    </row>
    <row r="26" spans="1:15" ht="15.75" customHeight="1">
      <c r="A26" s="180">
        <f t="shared" si="2"/>
        <v>23</v>
      </c>
      <c r="B26" s="49" t="s">
        <v>156</v>
      </c>
      <c r="C26" s="181">
        <v>1983</v>
      </c>
      <c r="D26" s="53"/>
      <c r="E26" s="71"/>
      <c r="F26" s="35"/>
      <c r="G26" s="86"/>
      <c r="H26" s="66">
        <v>29</v>
      </c>
      <c r="I26" s="114">
        <v>16</v>
      </c>
      <c r="J26" s="56">
        <v>22</v>
      </c>
      <c r="K26" s="115">
        <v>23</v>
      </c>
      <c r="L26" s="13">
        <v>26</v>
      </c>
      <c r="M26" s="130">
        <v>19</v>
      </c>
      <c r="N26" s="333">
        <f t="shared" si="0"/>
        <v>58</v>
      </c>
      <c r="O26" s="94">
        <f t="shared" si="3"/>
        <v>58</v>
      </c>
    </row>
    <row r="27" spans="1:15" ht="15.75" customHeight="1">
      <c r="A27" s="180">
        <f t="shared" si="2"/>
        <v>24</v>
      </c>
      <c r="B27" s="49" t="s">
        <v>111</v>
      </c>
      <c r="C27" s="181">
        <v>1982</v>
      </c>
      <c r="D27" s="173">
        <v>71</v>
      </c>
      <c r="E27" s="82">
        <v>0</v>
      </c>
      <c r="F27" s="42">
        <v>75</v>
      </c>
      <c r="G27" s="93">
        <v>0</v>
      </c>
      <c r="H27" s="67">
        <v>23</v>
      </c>
      <c r="I27" s="114">
        <v>22</v>
      </c>
      <c r="J27" s="55">
        <v>18</v>
      </c>
      <c r="K27" s="115">
        <v>27</v>
      </c>
      <c r="L27" s="191"/>
      <c r="M27" s="192"/>
      <c r="N27" s="333">
        <f t="shared" si="0"/>
        <v>49</v>
      </c>
      <c r="O27" s="94">
        <f t="shared" si="3"/>
        <v>49</v>
      </c>
    </row>
    <row r="28" spans="1:15" ht="15.75" customHeight="1">
      <c r="A28" s="180">
        <f t="shared" si="2"/>
        <v>25</v>
      </c>
      <c r="B28" s="49" t="s">
        <v>101</v>
      </c>
      <c r="C28" s="181">
        <v>1991</v>
      </c>
      <c r="D28" s="174"/>
      <c r="E28" s="71"/>
      <c r="F28" s="36"/>
      <c r="G28" s="86"/>
      <c r="H28" s="66">
        <v>30</v>
      </c>
      <c r="I28" s="114">
        <v>15</v>
      </c>
      <c r="J28" s="56">
        <v>28</v>
      </c>
      <c r="K28" s="115">
        <v>17</v>
      </c>
      <c r="L28" s="13">
        <v>32</v>
      </c>
      <c r="M28" s="130">
        <v>13</v>
      </c>
      <c r="N28" s="333">
        <f t="shared" si="0"/>
        <v>45</v>
      </c>
      <c r="O28" s="94">
        <f t="shared" si="3"/>
        <v>45</v>
      </c>
    </row>
    <row r="29" spans="1:15" ht="15.75" customHeight="1">
      <c r="A29" s="180">
        <f t="shared" si="2"/>
        <v>26</v>
      </c>
      <c r="B29" s="49" t="s">
        <v>146</v>
      </c>
      <c r="C29" s="181">
        <v>1973</v>
      </c>
      <c r="D29" s="53"/>
      <c r="E29" s="71"/>
      <c r="F29" s="35"/>
      <c r="G29" s="86"/>
      <c r="H29" s="66">
        <v>21</v>
      </c>
      <c r="I29" s="114">
        <v>24</v>
      </c>
      <c r="J29" s="56">
        <v>24</v>
      </c>
      <c r="K29" s="115">
        <v>21</v>
      </c>
      <c r="L29" s="13">
        <v>70</v>
      </c>
      <c r="M29" s="130">
        <v>0</v>
      </c>
      <c r="N29" s="333">
        <f t="shared" si="0"/>
        <v>45</v>
      </c>
      <c r="O29" s="94">
        <f t="shared" si="3"/>
        <v>45</v>
      </c>
    </row>
    <row r="30" spans="1:15" ht="15.75" customHeight="1">
      <c r="A30" s="180">
        <f t="shared" si="2"/>
        <v>27</v>
      </c>
      <c r="B30" s="49" t="s">
        <v>159</v>
      </c>
      <c r="C30" s="181">
        <v>1986</v>
      </c>
      <c r="D30" s="53"/>
      <c r="E30" s="71"/>
      <c r="F30" s="35"/>
      <c r="G30" s="86"/>
      <c r="H30" s="66">
        <v>27</v>
      </c>
      <c r="I30" s="114">
        <v>18</v>
      </c>
      <c r="J30" s="56">
        <v>41</v>
      </c>
      <c r="K30" s="115">
        <v>2</v>
      </c>
      <c r="L30" s="13">
        <v>23</v>
      </c>
      <c r="M30" s="130">
        <v>22</v>
      </c>
      <c r="N30" s="333">
        <f t="shared" si="0"/>
        <v>42</v>
      </c>
      <c r="O30" s="94">
        <f t="shared" si="3"/>
        <v>42</v>
      </c>
    </row>
    <row r="31" spans="1:15" ht="15.75" customHeight="1">
      <c r="A31" s="180">
        <f t="shared" si="2"/>
        <v>28</v>
      </c>
      <c r="B31" s="49" t="s">
        <v>46</v>
      </c>
      <c r="C31" s="181">
        <v>1995</v>
      </c>
      <c r="D31" s="53"/>
      <c r="E31" s="71"/>
      <c r="F31" s="35"/>
      <c r="G31" s="86"/>
      <c r="H31" s="66">
        <v>26</v>
      </c>
      <c r="I31" s="114">
        <v>19</v>
      </c>
      <c r="J31" s="56">
        <v>32</v>
      </c>
      <c r="K31" s="115">
        <v>13</v>
      </c>
      <c r="L31" s="13">
        <v>35</v>
      </c>
      <c r="M31" s="130">
        <v>10</v>
      </c>
      <c r="N31" s="333">
        <f t="shared" si="0"/>
        <v>42</v>
      </c>
      <c r="O31" s="94">
        <f t="shared" si="3"/>
        <v>42</v>
      </c>
    </row>
    <row r="32" spans="1:15" ht="15.75" customHeight="1">
      <c r="A32" s="180">
        <f t="shared" si="2"/>
        <v>29</v>
      </c>
      <c r="B32" s="49" t="s">
        <v>151</v>
      </c>
      <c r="C32" s="181">
        <v>1978</v>
      </c>
      <c r="D32" s="53"/>
      <c r="E32" s="71"/>
      <c r="F32" s="35"/>
      <c r="G32" s="86"/>
      <c r="H32" s="66">
        <v>31</v>
      </c>
      <c r="I32" s="114">
        <v>14</v>
      </c>
      <c r="J32" s="56">
        <v>30</v>
      </c>
      <c r="K32" s="115">
        <v>15</v>
      </c>
      <c r="L32" s="13">
        <v>34</v>
      </c>
      <c r="M32" s="130">
        <v>11</v>
      </c>
      <c r="N32" s="333">
        <f t="shared" si="0"/>
        <v>40</v>
      </c>
      <c r="O32" s="94">
        <f t="shared" si="3"/>
        <v>40</v>
      </c>
    </row>
    <row r="33" spans="1:15" ht="15.75" customHeight="1">
      <c r="A33" s="180">
        <f t="shared" si="2"/>
        <v>30</v>
      </c>
      <c r="B33" s="49" t="s">
        <v>164</v>
      </c>
      <c r="C33" s="184">
        <v>1992</v>
      </c>
      <c r="D33" s="53"/>
      <c r="E33" s="71"/>
      <c r="F33" s="35"/>
      <c r="G33" s="86"/>
      <c r="H33" s="66">
        <v>32</v>
      </c>
      <c r="I33" s="114">
        <v>13</v>
      </c>
      <c r="J33" s="56">
        <v>26</v>
      </c>
      <c r="K33" s="115">
        <v>19</v>
      </c>
      <c r="L33" s="13">
        <v>38</v>
      </c>
      <c r="M33" s="130">
        <v>7</v>
      </c>
      <c r="N33" s="333">
        <f t="shared" si="0"/>
        <v>39</v>
      </c>
      <c r="O33" s="94">
        <f t="shared" si="3"/>
        <v>39</v>
      </c>
    </row>
    <row r="34" spans="1:15" ht="15.75" customHeight="1">
      <c r="A34" s="180">
        <f t="shared" si="2"/>
        <v>31</v>
      </c>
      <c r="B34" s="139" t="s">
        <v>225</v>
      </c>
      <c r="C34" s="181">
        <v>1973</v>
      </c>
      <c r="D34" s="53"/>
      <c r="E34" s="71"/>
      <c r="F34" s="35"/>
      <c r="G34" s="86"/>
      <c r="H34" s="140"/>
      <c r="I34" s="71"/>
      <c r="J34" s="141"/>
      <c r="K34" s="86"/>
      <c r="L34" s="13">
        <v>12</v>
      </c>
      <c r="M34" s="130">
        <v>33</v>
      </c>
      <c r="N34" s="333">
        <f t="shared" si="0"/>
        <v>33</v>
      </c>
      <c r="O34" s="94">
        <f t="shared" si="3"/>
        <v>33</v>
      </c>
    </row>
    <row r="35" spans="1:15" ht="12.75">
      <c r="A35" s="180">
        <f t="shared" si="2"/>
        <v>32</v>
      </c>
      <c r="B35" s="139" t="s">
        <v>226</v>
      </c>
      <c r="C35" s="181">
        <v>1994</v>
      </c>
      <c r="D35" s="53"/>
      <c r="E35" s="71"/>
      <c r="F35" s="35"/>
      <c r="G35" s="86"/>
      <c r="H35" s="140"/>
      <c r="I35" s="71"/>
      <c r="J35" s="141"/>
      <c r="K35" s="86"/>
      <c r="L35" s="13">
        <v>13</v>
      </c>
      <c r="M35" s="130">
        <v>32</v>
      </c>
      <c r="N35" s="333">
        <f t="shared" si="0"/>
        <v>32</v>
      </c>
      <c r="O35" s="94">
        <f t="shared" si="3"/>
        <v>32</v>
      </c>
    </row>
    <row r="36" spans="1:15" ht="12.75">
      <c r="A36" s="180">
        <f t="shared" si="2"/>
        <v>33</v>
      </c>
      <c r="B36" s="49" t="s">
        <v>158</v>
      </c>
      <c r="C36" s="181">
        <v>1984</v>
      </c>
      <c r="D36" s="53"/>
      <c r="E36" s="71"/>
      <c r="F36" s="35"/>
      <c r="G36" s="86"/>
      <c r="H36" s="66">
        <v>24</v>
      </c>
      <c r="I36" s="114">
        <v>21</v>
      </c>
      <c r="J36" s="56">
        <v>35</v>
      </c>
      <c r="K36" s="115">
        <v>10</v>
      </c>
      <c r="L36" s="191"/>
      <c r="M36" s="192"/>
      <c r="N36" s="333">
        <f t="shared" si="0"/>
        <v>31</v>
      </c>
      <c r="O36" s="94">
        <f t="shared" si="3"/>
        <v>31</v>
      </c>
    </row>
    <row r="37" spans="1:15" ht="12.75">
      <c r="A37" s="180">
        <f t="shared" si="2"/>
        <v>34</v>
      </c>
      <c r="B37" s="139" t="s">
        <v>227</v>
      </c>
      <c r="C37" s="181">
        <v>1981</v>
      </c>
      <c r="D37" s="53"/>
      <c r="E37" s="71"/>
      <c r="F37" s="35"/>
      <c r="G37" s="86"/>
      <c r="H37" s="140"/>
      <c r="I37" s="71"/>
      <c r="J37" s="141"/>
      <c r="K37" s="86"/>
      <c r="L37" s="13">
        <v>17</v>
      </c>
      <c r="M37" s="130">
        <v>28</v>
      </c>
      <c r="N37" s="333">
        <f t="shared" si="0"/>
        <v>28</v>
      </c>
      <c r="O37" s="94">
        <f t="shared" si="3"/>
        <v>28</v>
      </c>
    </row>
    <row r="38" spans="1:15" ht="12.75">
      <c r="A38" s="180">
        <f t="shared" si="2"/>
        <v>35</v>
      </c>
      <c r="B38" s="49" t="s">
        <v>9</v>
      </c>
      <c r="C38" s="182">
        <v>1996</v>
      </c>
      <c r="D38" s="173">
        <v>92</v>
      </c>
      <c r="E38" s="147">
        <v>0</v>
      </c>
      <c r="F38" s="41">
        <v>86</v>
      </c>
      <c r="G38" s="93">
        <v>0</v>
      </c>
      <c r="H38" s="67">
        <v>47</v>
      </c>
      <c r="I38" s="122">
        <v>0</v>
      </c>
      <c r="J38" s="55">
        <v>25</v>
      </c>
      <c r="K38" s="115">
        <v>20</v>
      </c>
      <c r="L38" s="13">
        <v>39</v>
      </c>
      <c r="M38" s="130">
        <v>6</v>
      </c>
      <c r="N38" s="333">
        <f t="shared" si="0"/>
        <v>26</v>
      </c>
      <c r="O38" s="94">
        <f>N38-MIN(E38,G38,I38,K38,M38)</f>
        <v>26</v>
      </c>
    </row>
    <row r="39" spans="1:15" ht="12.75">
      <c r="A39" s="180">
        <f t="shared" si="2"/>
        <v>36</v>
      </c>
      <c r="B39" s="49" t="s">
        <v>183</v>
      </c>
      <c r="C39" s="185">
        <v>1995</v>
      </c>
      <c r="D39" s="53"/>
      <c r="E39" s="71"/>
      <c r="F39" s="35"/>
      <c r="G39" s="86"/>
      <c r="H39" s="66">
        <v>56</v>
      </c>
      <c r="I39" s="122">
        <v>0</v>
      </c>
      <c r="J39" s="56">
        <v>39</v>
      </c>
      <c r="K39" s="115">
        <v>6</v>
      </c>
      <c r="L39" s="13">
        <v>28</v>
      </c>
      <c r="M39" s="130">
        <v>17</v>
      </c>
      <c r="N39" s="333">
        <f t="shared" si="0"/>
        <v>23</v>
      </c>
      <c r="O39" s="94">
        <f t="shared" si="3"/>
        <v>23</v>
      </c>
    </row>
    <row r="40" spans="1:15" ht="12.75">
      <c r="A40" s="180">
        <f t="shared" si="2"/>
        <v>37</v>
      </c>
      <c r="B40" s="195" t="s">
        <v>169</v>
      </c>
      <c r="C40" s="304">
        <v>1993</v>
      </c>
      <c r="D40" s="137"/>
      <c r="E40" s="91"/>
      <c r="F40" s="196"/>
      <c r="G40" s="92"/>
      <c r="H40" s="197">
        <v>37</v>
      </c>
      <c r="I40" s="198">
        <v>8</v>
      </c>
      <c r="J40" s="199">
        <v>31</v>
      </c>
      <c r="K40" s="200">
        <v>14</v>
      </c>
      <c r="L40" s="201"/>
      <c r="M40" s="202"/>
      <c r="N40" s="330">
        <f t="shared" si="0"/>
        <v>22</v>
      </c>
      <c r="O40" s="80">
        <f t="shared" si="3"/>
        <v>22</v>
      </c>
    </row>
    <row r="41" spans="1:15" ht="12.75">
      <c r="A41" s="180">
        <f t="shared" si="2"/>
        <v>38</v>
      </c>
      <c r="B41" s="49" t="s">
        <v>155</v>
      </c>
      <c r="C41" s="181">
        <v>1982</v>
      </c>
      <c r="D41" s="53"/>
      <c r="E41" s="71"/>
      <c r="F41" s="35"/>
      <c r="G41" s="86"/>
      <c r="H41" s="66">
        <v>46</v>
      </c>
      <c r="I41" s="122">
        <v>0</v>
      </c>
      <c r="J41" s="56">
        <v>37</v>
      </c>
      <c r="K41" s="115">
        <v>8</v>
      </c>
      <c r="L41" s="13">
        <v>31</v>
      </c>
      <c r="M41" s="130">
        <v>14</v>
      </c>
      <c r="N41" s="333">
        <f t="shared" si="0"/>
        <v>22</v>
      </c>
      <c r="O41" s="79">
        <f aca="true" t="shared" si="4" ref="O41:O72">N41</f>
        <v>22</v>
      </c>
    </row>
    <row r="42" spans="1:15" ht="12.75">
      <c r="A42" s="180">
        <f t="shared" si="2"/>
        <v>39</v>
      </c>
      <c r="B42" s="49" t="s">
        <v>143</v>
      </c>
      <c r="C42" s="181">
        <v>1968</v>
      </c>
      <c r="D42" s="53"/>
      <c r="E42" s="71"/>
      <c r="F42" s="35"/>
      <c r="G42" s="86"/>
      <c r="H42" s="66">
        <v>34</v>
      </c>
      <c r="I42" s="114">
        <v>11</v>
      </c>
      <c r="J42" s="56">
        <v>34</v>
      </c>
      <c r="K42" s="115">
        <v>11</v>
      </c>
      <c r="L42" s="13">
        <v>43</v>
      </c>
      <c r="M42" s="130">
        <v>0</v>
      </c>
      <c r="N42" s="333">
        <f t="shared" si="0"/>
        <v>22</v>
      </c>
      <c r="O42" s="79">
        <f t="shared" si="4"/>
        <v>22</v>
      </c>
    </row>
    <row r="43" spans="1:15" ht="12.75">
      <c r="A43" s="180">
        <f t="shared" si="2"/>
        <v>40</v>
      </c>
      <c r="B43" s="49" t="s">
        <v>154</v>
      </c>
      <c r="C43" s="181">
        <v>1981</v>
      </c>
      <c r="D43" s="53"/>
      <c r="E43" s="71"/>
      <c r="F43" s="35"/>
      <c r="G43" s="86"/>
      <c r="H43" s="66">
        <v>36</v>
      </c>
      <c r="I43" s="114">
        <v>9</v>
      </c>
      <c r="J43" s="56">
        <v>33</v>
      </c>
      <c r="K43" s="115">
        <v>12</v>
      </c>
      <c r="L43" s="191"/>
      <c r="M43" s="192"/>
      <c r="N43" s="333">
        <f t="shared" si="0"/>
        <v>21</v>
      </c>
      <c r="O43" s="79">
        <f t="shared" si="4"/>
        <v>21</v>
      </c>
    </row>
    <row r="44" spans="1:15" ht="12.75">
      <c r="A44" s="180">
        <f t="shared" si="2"/>
        <v>41</v>
      </c>
      <c r="B44" s="49" t="s">
        <v>56</v>
      </c>
      <c r="C44" s="182">
        <v>1995</v>
      </c>
      <c r="D44" s="176">
        <v>87</v>
      </c>
      <c r="E44" s="155">
        <v>0</v>
      </c>
      <c r="F44" s="41">
        <v>74</v>
      </c>
      <c r="G44" s="121">
        <v>0</v>
      </c>
      <c r="H44" s="66">
        <v>50</v>
      </c>
      <c r="I44" s="122">
        <v>0</v>
      </c>
      <c r="J44" s="56">
        <v>61</v>
      </c>
      <c r="K44" s="123">
        <v>0</v>
      </c>
      <c r="L44" s="13">
        <v>25</v>
      </c>
      <c r="M44" s="130">
        <v>20</v>
      </c>
      <c r="N44" s="333">
        <f t="shared" si="0"/>
        <v>20</v>
      </c>
      <c r="O44" s="94">
        <f>N44-MIN(E44,G44,I44,K44,M44)</f>
        <v>20</v>
      </c>
    </row>
    <row r="45" spans="1:15" ht="12.75">
      <c r="A45" s="180">
        <f t="shared" si="2"/>
        <v>42</v>
      </c>
      <c r="B45" s="49" t="s">
        <v>100</v>
      </c>
      <c r="C45" s="181">
        <v>1990</v>
      </c>
      <c r="D45" s="174"/>
      <c r="E45" s="71"/>
      <c r="F45" s="36"/>
      <c r="G45" s="86"/>
      <c r="H45" s="66">
        <v>41</v>
      </c>
      <c r="I45" s="114">
        <v>2</v>
      </c>
      <c r="J45" s="56">
        <v>29</v>
      </c>
      <c r="K45" s="115">
        <v>16</v>
      </c>
      <c r="L45" s="191"/>
      <c r="M45" s="192"/>
      <c r="N45" s="333">
        <f t="shared" si="0"/>
        <v>18</v>
      </c>
      <c r="O45" s="79">
        <f t="shared" si="4"/>
        <v>18</v>
      </c>
    </row>
    <row r="46" spans="1:15" ht="12.75">
      <c r="A46" s="180">
        <f t="shared" si="2"/>
        <v>43</v>
      </c>
      <c r="B46" s="139" t="s">
        <v>228</v>
      </c>
      <c r="C46" s="181">
        <v>1979</v>
      </c>
      <c r="D46" s="53"/>
      <c r="E46" s="71"/>
      <c r="F46" s="35"/>
      <c r="G46" s="86"/>
      <c r="H46" s="54"/>
      <c r="I46" s="71"/>
      <c r="J46" s="35"/>
      <c r="K46" s="86"/>
      <c r="L46" s="13">
        <v>27</v>
      </c>
      <c r="M46" s="130">
        <v>18</v>
      </c>
      <c r="N46" s="333">
        <f t="shared" si="0"/>
        <v>18</v>
      </c>
      <c r="O46" s="79">
        <f t="shared" si="4"/>
        <v>18</v>
      </c>
    </row>
    <row r="47" spans="1:15" ht="12.75">
      <c r="A47" s="180">
        <f t="shared" si="2"/>
        <v>44</v>
      </c>
      <c r="B47" s="195" t="s">
        <v>168</v>
      </c>
      <c r="C47" s="303">
        <v>1993</v>
      </c>
      <c r="D47" s="137"/>
      <c r="E47" s="91"/>
      <c r="F47" s="196"/>
      <c r="G47" s="92"/>
      <c r="H47" s="15">
        <v>28</v>
      </c>
      <c r="I47" s="198">
        <v>17</v>
      </c>
      <c r="J47" s="9">
        <v>69</v>
      </c>
      <c r="K47" s="203">
        <v>0</v>
      </c>
      <c r="L47" s="14">
        <v>72</v>
      </c>
      <c r="M47" s="133">
        <v>0</v>
      </c>
      <c r="N47" s="330">
        <f t="shared" si="0"/>
        <v>17</v>
      </c>
      <c r="O47" s="80">
        <f t="shared" si="4"/>
        <v>17</v>
      </c>
    </row>
    <row r="48" spans="1:15" ht="12.75">
      <c r="A48" s="180">
        <f t="shared" si="2"/>
        <v>45</v>
      </c>
      <c r="B48" s="49" t="s">
        <v>182</v>
      </c>
      <c r="C48" s="185">
        <v>1995</v>
      </c>
      <c r="D48" s="53"/>
      <c r="E48" s="71"/>
      <c r="F48" s="35"/>
      <c r="G48" s="86"/>
      <c r="H48" s="18">
        <v>48</v>
      </c>
      <c r="I48" s="122">
        <v>0</v>
      </c>
      <c r="J48" s="5">
        <v>49</v>
      </c>
      <c r="K48" s="123">
        <v>0</v>
      </c>
      <c r="L48" s="13">
        <v>29</v>
      </c>
      <c r="M48" s="130">
        <v>16</v>
      </c>
      <c r="N48" s="333">
        <f t="shared" si="0"/>
        <v>16</v>
      </c>
      <c r="O48" s="79">
        <f t="shared" si="4"/>
        <v>16</v>
      </c>
    </row>
    <row r="49" spans="1:15" ht="12.75">
      <c r="A49" s="180">
        <f t="shared" si="2"/>
        <v>46</v>
      </c>
      <c r="B49" s="49" t="s">
        <v>163</v>
      </c>
      <c r="C49" s="181">
        <v>1991</v>
      </c>
      <c r="D49" s="53"/>
      <c r="E49" s="71"/>
      <c r="F49" s="35"/>
      <c r="G49" s="86"/>
      <c r="H49" s="18">
        <v>38</v>
      </c>
      <c r="I49" s="114">
        <v>7</v>
      </c>
      <c r="J49" s="5">
        <v>36</v>
      </c>
      <c r="K49" s="115">
        <v>9</v>
      </c>
      <c r="L49" s="191"/>
      <c r="M49" s="192"/>
      <c r="N49" s="333">
        <f t="shared" si="0"/>
        <v>16</v>
      </c>
      <c r="O49" s="79">
        <f t="shared" si="4"/>
        <v>16</v>
      </c>
    </row>
    <row r="50" spans="1:15" ht="12.75">
      <c r="A50" s="180">
        <f t="shared" si="2"/>
        <v>47</v>
      </c>
      <c r="B50" s="139" t="s">
        <v>229</v>
      </c>
      <c r="C50" s="181">
        <v>1977</v>
      </c>
      <c r="D50" s="53"/>
      <c r="E50" s="71"/>
      <c r="F50" s="35"/>
      <c r="G50" s="86"/>
      <c r="H50" s="54"/>
      <c r="I50" s="71"/>
      <c r="J50" s="35"/>
      <c r="K50" s="86"/>
      <c r="L50" s="13">
        <v>30</v>
      </c>
      <c r="M50" s="130">
        <v>15</v>
      </c>
      <c r="N50" s="333">
        <f t="shared" si="0"/>
        <v>15</v>
      </c>
      <c r="O50" s="79">
        <f t="shared" si="4"/>
        <v>15</v>
      </c>
    </row>
    <row r="51" spans="1:15" ht="12.75">
      <c r="A51" s="180">
        <f t="shared" si="2"/>
        <v>48</v>
      </c>
      <c r="B51" s="49" t="s">
        <v>102</v>
      </c>
      <c r="C51" s="182">
        <v>1994</v>
      </c>
      <c r="D51" s="174"/>
      <c r="E51" s="71"/>
      <c r="F51" s="36"/>
      <c r="G51" s="86"/>
      <c r="H51" s="18">
        <v>39</v>
      </c>
      <c r="I51" s="114">
        <v>6</v>
      </c>
      <c r="J51" s="5">
        <v>38</v>
      </c>
      <c r="K51" s="115">
        <v>7</v>
      </c>
      <c r="L51" s="13">
        <v>51</v>
      </c>
      <c r="M51" s="130">
        <v>0</v>
      </c>
      <c r="N51" s="333">
        <f t="shared" si="0"/>
        <v>13</v>
      </c>
      <c r="O51" s="79">
        <f t="shared" si="4"/>
        <v>13</v>
      </c>
    </row>
    <row r="52" spans="1:15" ht="12.75">
      <c r="A52" s="180">
        <f t="shared" si="2"/>
        <v>49</v>
      </c>
      <c r="B52" s="49" t="s">
        <v>165</v>
      </c>
      <c r="C52" s="185">
        <v>1994</v>
      </c>
      <c r="D52" s="53"/>
      <c r="E52" s="71"/>
      <c r="F52" s="35"/>
      <c r="G52" s="86"/>
      <c r="H52" s="18">
        <v>33</v>
      </c>
      <c r="I52" s="114">
        <v>12</v>
      </c>
      <c r="J52" s="5">
        <v>65</v>
      </c>
      <c r="K52" s="123">
        <v>0</v>
      </c>
      <c r="L52" s="191"/>
      <c r="M52" s="192"/>
      <c r="N52" s="333">
        <f t="shared" si="0"/>
        <v>12</v>
      </c>
      <c r="O52" s="79">
        <f t="shared" si="4"/>
        <v>12</v>
      </c>
    </row>
    <row r="53" spans="1:15" ht="12.75">
      <c r="A53" s="180">
        <f t="shared" si="2"/>
        <v>50</v>
      </c>
      <c r="B53" s="49" t="s">
        <v>48</v>
      </c>
      <c r="C53" s="182">
        <v>1997</v>
      </c>
      <c r="D53" s="176">
        <v>91</v>
      </c>
      <c r="E53" s="155">
        <v>0</v>
      </c>
      <c r="F53" s="41">
        <v>98</v>
      </c>
      <c r="G53" s="121">
        <v>0</v>
      </c>
      <c r="H53" s="18">
        <v>35</v>
      </c>
      <c r="I53" s="114">
        <v>10</v>
      </c>
      <c r="J53" s="5">
        <v>51</v>
      </c>
      <c r="K53" s="123">
        <v>0</v>
      </c>
      <c r="L53" s="13">
        <v>65</v>
      </c>
      <c r="M53" s="130">
        <v>0</v>
      </c>
      <c r="N53" s="333">
        <f t="shared" si="0"/>
        <v>10</v>
      </c>
      <c r="O53" s="94">
        <f>N53-MIN(E53,G53,I53,K53,M53)</f>
        <v>10</v>
      </c>
    </row>
    <row r="54" spans="1:15" ht="12.75">
      <c r="A54" s="180">
        <f t="shared" si="2"/>
        <v>51</v>
      </c>
      <c r="B54" s="49" t="s">
        <v>45</v>
      </c>
      <c r="C54" s="182">
        <v>1996</v>
      </c>
      <c r="D54" s="176">
        <v>107</v>
      </c>
      <c r="E54" s="155">
        <v>0</v>
      </c>
      <c r="F54" s="41">
        <v>97</v>
      </c>
      <c r="G54" s="121">
        <v>0</v>
      </c>
      <c r="H54" s="18">
        <v>61</v>
      </c>
      <c r="I54" s="122">
        <v>0</v>
      </c>
      <c r="J54" s="5">
        <v>45</v>
      </c>
      <c r="K54" s="123">
        <v>0</v>
      </c>
      <c r="L54" s="13">
        <v>36</v>
      </c>
      <c r="M54" s="130">
        <v>9</v>
      </c>
      <c r="N54" s="333">
        <f t="shared" si="0"/>
        <v>9</v>
      </c>
      <c r="O54" s="94">
        <f>N54-MIN(E54,G54,I54,K54,M54)</f>
        <v>9</v>
      </c>
    </row>
    <row r="55" spans="1:15" ht="12.75">
      <c r="A55" s="180">
        <f t="shared" si="2"/>
        <v>52</v>
      </c>
      <c r="B55" s="139" t="s">
        <v>230</v>
      </c>
      <c r="C55" s="181">
        <v>1967</v>
      </c>
      <c r="D55" s="53"/>
      <c r="E55" s="71"/>
      <c r="F55" s="35"/>
      <c r="G55" s="86"/>
      <c r="H55" s="54"/>
      <c r="I55" s="71"/>
      <c r="J55" s="35"/>
      <c r="K55" s="86"/>
      <c r="L55" s="13">
        <v>37</v>
      </c>
      <c r="M55" s="130">
        <v>8</v>
      </c>
      <c r="N55" s="333">
        <f t="shared" si="0"/>
        <v>8</v>
      </c>
      <c r="O55" s="79">
        <f t="shared" si="4"/>
        <v>8</v>
      </c>
    </row>
    <row r="56" spans="1:15" ht="12.75">
      <c r="A56" s="180">
        <f t="shared" si="2"/>
        <v>53</v>
      </c>
      <c r="B56" s="49" t="s">
        <v>112</v>
      </c>
      <c r="C56" s="181">
        <v>1976</v>
      </c>
      <c r="D56" s="173">
        <v>104</v>
      </c>
      <c r="E56" s="147">
        <v>0</v>
      </c>
      <c r="F56" s="40">
        <v>102</v>
      </c>
      <c r="G56" s="93">
        <v>0</v>
      </c>
      <c r="H56" s="13">
        <v>40</v>
      </c>
      <c r="I56" s="114">
        <v>5</v>
      </c>
      <c r="J56" s="2">
        <v>60</v>
      </c>
      <c r="K56" s="123">
        <v>0</v>
      </c>
      <c r="L56" s="13">
        <v>80</v>
      </c>
      <c r="M56" s="130">
        <v>0</v>
      </c>
      <c r="N56" s="333">
        <f t="shared" si="0"/>
        <v>5</v>
      </c>
      <c r="O56" s="94">
        <f>N56-MIN(E56,G56,I56,K56,M56)</f>
        <v>5</v>
      </c>
    </row>
    <row r="57" spans="1:15" ht="12.75">
      <c r="A57" s="180">
        <f t="shared" si="2"/>
        <v>54</v>
      </c>
      <c r="B57" s="49" t="s">
        <v>185</v>
      </c>
      <c r="C57" s="185">
        <v>1996</v>
      </c>
      <c r="D57" s="53"/>
      <c r="E57" s="71"/>
      <c r="F57" s="35"/>
      <c r="G57" s="86"/>
      <c r="H57" s="18">
        <v>67</v>
      </c>
      <c r="I57" s="122">
        <v>0</v>
      </c>
      <c r="J57" s="5">
        <v>40</v>
      </c>
      <c r="K57" s="115">
        <v>5</v>
      </c>
      <c r="L57" s="13">
        <v>57</v>
      </c>
      <c r="M57" s="130">
        <v>0</v>
      </c>
      <c r="N57" s="333">
        <f t="shared" si="0"/>
        <v>5</v>
      </c>
      <c r="O57" s="79">
        <f t="shared" si="4"/>
        <v>5</v>
      </c>
    </row>
    <row r="58" spans="1:15" ht="12.75">
      <c r="A58" s="180">
        <f t="shared" si="2"/>
        <v>55</v>
      </c>
      <c r="B58" s="139" t="s">
        <v>231</v>
      </c>
      <c r="C58" s="181">
        <v>1983</v>
      </c>
      <c r="D58" s="53"/>
      <c r="E58" s="71"/>
      <c r="F58" s="35"/>
      <c r="G58" s="86"/>
      <c r="H58" s="54"/>
      <c r="I58" s="71"/>
      <c r="J58" s="35"/>
      <c r="K58" s="86"/>
      <c r="L58" s="13">
        <v>40</v>
      </c>
      <c r="M58" s="130">
        <v>5</v>
      </c>
      <c r="N58" s="333">
        <f t="shared" si="0"/>
        <v>5</v>
      </c>
      <c r="O58" s="79">
        <f t="shared" si="4"/>
        <v>5</v>
      </c>
    </row>
    <row r="59" spans="1:15" ht="12.75">
      <c r="A59" s="180">
        <f t="shared" si="2"/>
        <v>56</v>
      </c>
      <c r="B59" s="49" t="s">
        <v>192</v>
      </c>
      <c r="C59" s="181">
        <v>1962</v>
      </c>
      <c r="D59" s="53"/>
      <c r="E59" s="71"/>
      <c r="F59" s="35"/>
      <c r="G59" s="86"/>
      <c r="H59" s="18">
        <v>45</v>
      </c>
      <c r="I59" s="122">
        <v>0</v>
      </c>
      <c r="J59" s="5">
        <v>43</v>
      </c>
      <c r="K59" s="123">
        <v>0</v>
      </c>
      <c r="L59" s="13">
        <v>41</v>
      </c>
      <c r="M59" s="130">
        <v>2</v>
      </c>
      <c r="N59" s="333">
        <f t="shared" si="0"/>
        <v>2</v>
      </c>
      <c r="O59" s="79">
        <f t="shared" si="4"/>
        <v>2</v>
      </c>
    </row>
    <row r="60" spans="1:15" ht="12.75">
      <c r="A60" s="180">
        <f t="shared" si="2"/>
        <v>57</v>
      </c>
      <c r="B60" s="49" t="s">
        <v>173</v>
      </c>
      <c r="C60" s="181">
        <v>1994</v>
      </c>
      <c r="D60" s="53"/>
      <c r="E60" s="71"/>
      <c r="F60" s="35"/>
      <c r="G60" s="86"/>
      <c r="H60" s="54"/>
      <c r="I60" s="71"/>
      <c r="J60" s="35"/>
      <c r="K60" s="86"/>
      <c r="L60" s="191"/>
      <c r="M60" s="192"/>
      <c r="N60" s="333">
        <f t="shared" si="0"/>
        <v>0</v>
      </c>
      <c r="O60" s="79">
        <f t="shared" si="4"/>
        <v>0</v>
      </c>
    </row>
    <row r="61" spans="1:15" ht="12.75">
      <c r="A61" s="180">
        <f t="shared" si="2"/>
        <v>58</v>
      </c>
      <c r="B61" s="49" t="s">
        <v>145</v>
      </c>
      <c r="C61" s="181">
        <v>1972</v>
      </c>
      <c r="D61" s="53"/>
      <c r="E61" s="71"/>
      <c r="F61" s="35"/>
      <c r="G61" s="86"/>
      <c r="H61" s="18">
        <v>53</v>
      </c>
      <c r="I61" s="122">
        <v>0</v>
      </c>
      <c r="J61" s="5">
        <v>68</v>
      </c>
      <c r="K61" s="123">
        <v>0</v>
      </c>
      <c r="L61" s="13">
        <v>71</v>
      </c>
      <c r="M61" s="130">
        <v>0</v>
      </c>
      <c r="N61" s="333">
        <f t="shared" si="0"/>
        <v>0</v>
      </c>
      <c r="O61" s="79">
        <f t="shared" si="4"/>
        <v>0</v>
      </c>
    </row>
    <row r="62" spans="1:15" ht="12.75">
      <c r="A62" s="180">
        <f t="shared" si="2"/>
        <v>59</v>
      </c>
      <c r="B62" s="139" t="s">
        <v>242</v>
      </c>
      <c r="C62" s="186">
        <v>1977</v>
      </c>
      <c r="D62" s="53"/>
      <c r="E62" s="71"/>
      <c r="F62" s="35"/>
      <c r="G62" s="86"/>
      <c r="H62" s="54"/>
      <c r="I62" s="71"/>
      <c r="J62" s="35"/>
      <c r="K62" s="86"/>
      <c r="L62" s="13">
        <v>68</v>
      </c>
      <c r="M62" s="130">
        <v>0</v>
      </c>
      <c r="N62" s="333">
        <f t="shared" si="0"/>
        <v>0</v>
      </c>
      <c r="O62" s="79">
        <f t="shared" si="4"/>
        <v>0</v>
      </c>
    </row>
    <row r="63" spans="1:15" ht="12.75">
      <c r="A63" s="180">
        <f t="shared" si="2"/>
        <v>60</v>
      </c>
      <c r="B63" s="49" t="s">
        <v>177</v>
      </c>
      <c r="C63" s="181">
        <v>1994</v>
      </c>
      <c r="D63" s="53"/>
      <c r="E63" s="71"/>
      <c r="F63" s="35"/>
      <c r="G63" s="86"/>
      <c r="H63" s="54"/>
      <c r="I63" s="71"/>
      <c r="J63" s="35"/>
      <c r="K63" s="86"/>
      <c r="L63" s="191"/>
      <c r="M63" s="192"/>
      <c r="N63" s="333">
        <f t="shared" si="0"/>
        <v>0</v>
      </c>
      <c r="O63" s="79">
        <f t="shared" si="4"/>
        <v>0</v>
      </c>
    </row>
    <row r="64" spans="1:15" ht="12.75">
      <c r="A64" s="180">
        <f t="shared" si="2"/>
        <v>61</v>
      </c>
      <c r="B64" s="49" t="s">
        <v>189</v>
      </c>
      <c r="C64" s="181">
        <v>1998</v>
      </c>
      <c r="D64" s="53"/>
      <c r="E64" s="71"/>
      <c r="F64" s="35"/>
      <c r="G64" s="86"/>
      <c r="H64" s="18">
        <v>74</v>
      </c>
      <c r="I64" s="122">
        <v>0</v>
      </c>
      <c r="J64" s="35"/>
      <c r="K64" s="86"/>
      <c r="L64" s="191"/>
      <c r="M64" s="192"/>
      <c r="N64" s="333">
        <f t="shared" si="0"/>
        <v>0</v>
      </c>
      <c r="O64" s="79">
        <f t="shared" si="4"/>
        <v>0</v>
      </c>
    </row>
    <row r="65" spans="1:15" ht="12.75">
      <c r="A65" s="180">
        <f t="shared" si="2"/>
        <v>62</v>
      </c>
      <c r="B65" s="49" t="s">
        <v>180</v>
      </c>
      <c r="C65" s="181">
        <v>1995</v>
      </c>
      <c r="D65" s="53"/>
      <c r="E65" s="71"/>
      <c r="F65" s="35"/>
      <c r="G65" s="86"/>
      <c r="H65" s="18">
        <v>57</v>
      </c>
      <c r="I65" s="122">
        <v>0</v>
      </c>
      <c r="J65" s="5">
        <v>50</v>
      </c>
      <c r="K65" s="123">
        <v>0</v>
      </c>
      <c r="L65" s="13">
        <v>55</v>
      </c>
      <c r="M65" s="130">
        <v>0</v>
      </c>
      <c r="N65" s="333">
        <f t="shared" si="0"/>
        <v>0</v>
      </c>
      <c r="O65" s="79">
        <f t="shared" si="4"/>
        <v>0</v>
      </c>
    </row>
    <row r="66" spans="1:15" ht="12.75">
      <c r="A66" s="180">
        <f t="shared" si="2"/>
        <v>63</v>
      </c>
      <c r="B66" s="139" t="s">
        <v>246</v>
      </c>
      <c r="C66" s="186">
        <v>1995</v>
      </c>
      <c r="D66" s="53"/>
      <c r="E66" s="71"/>
      <c r="F66" s="35"/>
      <c r="G66" s="86"/>
      <c r="H66" s="54"/>
      <c r="I66" s="71"/>
      <c r="J66" s="35"/>
      <c r="K66" s="86"/>
      <c r="L66" s="13">
        <v>79</v>
      </c>
      <c r="M66" s="130">
        <v>0</v>
      </c>
      <c r="N66" s="333">
        <f t="shared" si="0"/>
        <v>0</v>
      </c>
      <c r="O66" s="79">
        <f t="shared" si="4"/>
        <v>0</v>
      </c>
    </row>
    <row r="67" spans="1:15" ht="12.75">
      <c r="A67" s="180">
        <f t="shared" si="2"/>
        <v>64</v>
      </c>
      <c r="B67" s="139" t="s">
        <v>247</v>
      </c>
      <c r="C67" s="186">
        <v>1996</v>
      </c>
      <c r="D67" s="53"/>
      <c r="E67" s="71"/>
      <c r="F67" s="35"/>
      <c r="G67" s="86"/>
      <c r="H67" s="54"/>
      <c r="I67" s="71"/>
      <c r="J67" s="35"/>
      <c r="K67" s="86"/>
      <c r="L67" s="13">
        <v>81</v>
      </c>
      <c r="M67" s="130">
        <v>0</v>
      </c>
      <c r="N67" s="333">
        <f t="shared" si="0"/>
        <v>0</v>
      </c>
      <c r="O67" s="79">
        <f t="shared" si="4"/>
        <v>0</v>
      </c>
    </row>
    <row r="68" spans="1:15" ht="12.75">
      <c r="A68" s="180">
        <f t="shared" si="2"/>
        <v>65</v>
      </c>
      <c r="B68" s="49" t="s">
        <v>176</v>
      </c>
      <c r="C68" s="181">
        <v>1994</v>
      </c>
      <c r="D68" s="53"/>
      <c r="E68" s="71"/>
      <c r="F68" s="35"/>
      <c r="G68" s="86"/>
      <c r="H68" s="54"/>
      <c r="I68" s="71"/>
      <c r="J68" s="35"/>
      <c r="K68" s="86"/>
      <c r="L68" s="191"/>
      <c r="M68" s="192"/>
      <c r="N68" s="333">
        <f aca="true" t="shared" si="5" ref="N68:N80">SUM(E68,G68,I68,K68,M68)</f>
        <v>0</v>
      </c>
      <c r="O68" s="79">
        <f t="shared" si="4"/>
        <v>0</v>
      </c>
    </row>
    <row r="69" spans="1:15" ht="12.75">
      <c r="A69" s="180">
        <f aca="true" t="shared" si="6" ref="A69:A88">A68+1</f>
        <v>66</v>
      </c>
      <c r="B69" s="139" t="s">
        <v>243</v>
      </c>
      <c r="C69" s="186">
        <v>1982</v>
      </c>
      <c r="D69" s="53"/>
      <c r="E69" s="71"/>
      <c r="F69" s="35"/>
      <c r="G69" s="86"/>
      <c r="H69" s="54"/>
      <c r="I69" s="71"/>
      <c r="J69" s="35"/>
      <c r="K69" s="86"/>
      <c r="L69" s="13">
        <v>73</v>
      </c>
      <c r="M69" s="130">
        <v>0</v>
      </c>
      <c r="N69" s="333">
        <f t="shared" si="5"/>
        <v>0</v>
      </c>
      <c r="O69" s="79">
        <f t="shared" si="4"/>
        <v>0</v>
      </c>
    </row>
    <row r="70" spans="1:15" ht="12.75">
      <c r="A70" s="180">
        <f t="shared" si="6"/>
        <v>67</v>
      </c>
      <c r="B70" s="49" t="s">
        <v>157</v>
      </c>
      <c r="C70" s="181">
        <v>1983</v>
      </c>
      <c r="D70" s="53"/>
      <c r="E70" s="71"/>
      <c r="F70" s="35"/>
      <c r="G70" s="86"/>
      <c r="H70" s="18">
        <v>63</v>
      </c>
      <c r="I70" s="122">
        <v>0</v>
      </c>
      <c r="J70" s="5">
        <v>57</v>
      </c>
      <c r="K70" s="123">
        <v>0</v>
      </c>
      <c r="L70" s="191"/>
      <c r="M70" s="192"/>
      <c r="N70" s="333">
        <f t="shared" si="5"/>
        <v>0</v>
      </c>
      <c r="O70" s="79">
        <f t="shared" si="4"/>
        <v>0</v>
      </c>
    </row>
    <row r="71" spans="1:15" ht="12.75">
      <c r="A71" s="180">
        <f t="shared" si="6"/>
        <v>68</v>
      </c>
      <c r="B71" s="139" t="s">
        <v>244</v>
      </c>
      <c r="C71" s="186">
        <v>1975</v>
      </c>
      <c r="D71" s="53"/>
      <c r="E71" s="71"/>
      <c r="F71" s="35"/>
      <c r="G71" s="86"/>
      <c r="H71" s="54"/>
      <c r="I71" s="71"/>
      <c r="J71" s="35"/>
      <c r="K71" s="86"/>
      <c r="L71" s="13">
        <v>74</v>
      </c>
      <c r="M71" s="130">
        <v>0</v>
      </c>
      <c r="N71" s="333">
        <f t="shared" si="5"/>
        <v>0</v>
      </c>
      <c r="O71" s="79">
        <f t="shared" si="4"/>
        <v>0</v>
      </c>
    </row>
    <row r="72" spans="1:15" ht="12.75">
      <c r="A72" s="180">
        <f t="shared" si="6"/>
        <v>69</v>
      </c>
      <c r="B72" s="49" t="s">
        <v>166</v>
      </c>
      <c r="C72" s="184">
        <v>1992</v>
      </c>
      <c r="D72" s="53"/>
      <c r="E72" s="71"/>
      <c r="F72" s="35"/>
      <c r="G72" s="86"/>
      <c r="H72" s="54"/>
      <c r="I72" s="71"/>
      <c r="J72" s="35"/>
      <c r="K72" s="86"/>
      <c r="L72" s="191"/>
      <c r="M72" s="192"/>
      <c r="N72" s="333">
        <f t="shared" si="5"/>
        <v>0</v>
      </c>
      <c r="O72" s="79">
        <f t="shared" si="4"/>
        <v>0</v>
      </c>
    </row>
    <row r="73" spans="1:15" ht="12.75">
      <c r="A73" s="180">
        <f t="shared" si="6"/>
        <v>70</v>
      </c>
      <c r="B73" s="49" t="s">
        <v>167</v>
      </c>
      <c r="C73" s="184">
        <v>1992</v>
      </c>
      <c r="D73" s="53"/>
      <c r="E73" s="71"/>
      <c r="F73" s="35"/>
      <c r="G73" s="86"/>
      <c r="H73" s="18">
        <v>62</v>
      </c>
      <c r="I73" s="122">
        <v>0</v>
      </c>
      <c r="J73" s="5">
        <v>67</v>
      </c>
      <c r="K73" s="123">
        <v>0</v>
      </c>
      <c r="L73" s="191"/>
      <c r="M73" s="192"/>
      <c r="N73" s="333">
        <f t="shared" si="5"/>
        <v>0</v>
      </c>
      <c r="O73" s="79">
        <f aca="true" t="shared" si="7" ref="O73:O109">N73</f>
        <v>0</v>
      </c>
    </row>
    <row r="74" spans="1:15" ht="12.75">
      <c r="A74" s="180">
        <f t="shared" si="6"/>
        <v>71</v>
      </c>
      <c r="B74" s="49" t="s">
        <v>174</v>
      </c>
      <c r="C74" s="181">
        <v>1994</v>
      </c>
      <c r="D74" s="53"/>
      <c r="E74" s="71"/>
      <c r="F74" s="35"/>
      <c r="G74" s="86"/>
      <c r="H74" s="54"/>
      <c r="I74" s="71"/>
      <c r="J74" s="35"/>
      <c r="K74" s="86"/>
      <c r="L74" s="191"/>
      <c r="M74" s="192"/>
      <c r="N74" s="333">
        <f t="shared" si="5"/>
        <v>0</v>
      </c>
      <c r="O74" s="79">
        <f t="shared" si="7"/>
        <v>0</v>
      </c>
    </row>
    <row r="75" spans="1:15" ht="12.75">
      <c r="A75" s="180">
        <f t="shared" si="6"/>
        <v>72</v>
      </c>
      <c r="B75" s="49" t="s">
        <v>55</v>
      </c>
      <c r="C75" s="182">
        <v>1994</v>
      </c>
      <c r="D75" s="174"/>
      <c r="E75" s="71"/>
      <c r="F75" s="36"/>
      <c r="G75" s="86"/>
      <c r="H75" s="54"/>
      <c r="I75" s="71"/>
      <c r="J75" s="5">
        <v>42</v>
      </c>
      <c r="K75" s="123">
        <v>0</v>
      </c>
      <c r="L75" s="13">
        <v>45</v>
      </c>
      <c r="M75" s="130">
        <v>0</v>
      </c>
      <c r="N75" s="333">
        <f t="shared" si="5"/>
        <v>0</v>
      </c>
      <c r="O75" s="79">
        <f t="shared" si="7"/>
        <v>0</v>
      </c>
    </row>
    <row r="76" spans="1:15" ht="12.75">
      <c r="A76" s="180">
        <f t="shared" si="6"/>
        <v>73</v>
      </c>
      <c r="B76" s="139" t="s">
        <v>240</v>
      </c>
      <c r="C76" s="181">
        <v>1976</v>
      </c>
      <c r="D76" s="53"/>
      <c r="E76" s="71"/>
      <c r="F76" s="35"/>
      <c r="G76" s="86"/>
      <c r="H76" s="54"/>
      <c r="I76" s="71"/>
      <c r="J76" s="35"/>
      <c r="K76" s="86"/>
      <c r="L76" s="13">
        <v>62</v>
      </c>
      <c r="M76" s="130">
        <v>0</v>
      </c>
      <c r="N76" s="333">
        <f t="shared" si="5"/>
        <v>0</v>
      </c>
      <c r="O76" s="79">
        <f t="shared" si="7"/>
        <v>0</v>
      </c>
    </row>
    <row r="77" spans="1:15" ht="12.75">
      <c r="A77" s="180">
        <f t="shared" si="6"/>
        <v>74</v>
      </c>
      <c r="B77" s="49" t="s">
        <v>99</v>
      </c>
      <c r="C77" s="182">
        <v>1994</v>
      </c>
      <c r="D77" s="174"/>
      <c r="E77" s="71"/>
      <c r="F77" s="36"/>
      <c r="G77" s="86"/>
      <c r="H77" s="18">
        <v>51</v>
      </c>
      <c r="I77" s="122">
        <v>0</v>
      </c>
      <c r="J77" s="5">
        <v>56</v>
      </c>
      <c r="K77" s="123">
        <v>0</v>
      </c>
      <c r="L77" s="13">
        <v>52</v>
      </c>
      <c r="M77" s="130">
        <v>0</v>
      </c>
      <c r="N77" s="333">
        <f t="shared" si="5"/>
        <v>0</v>
      </c>
      <c r="O77" s="79">
        <f t="shared" si="7"/>
        <v>0</v>
      </c>
    </row>
    <row r="78" spans="1:15" ht="12.75">
      <c r="A78" s="180">
        <f t="shared" si="6"/>
        <v>75</v>
      </c>
      <c r="B78" s="49" t="s">
        <v>186</v>
      </c>
      <c r="C78" s="185">
        <v>1998</v>
      </c>
      <c r="D78" s="53"/>
      <c r="E78" s="71"/>
      <c r="F78" s="35"/>
      <c r="G78" s="86"/>
      <c r="H78" s="18">
        <v>74</v>
      </c>
      <c r="I78" s="122">
        <v>0</v>
      </c>
      <c r="J78" s="53"/>
      <c r="K78" s="86"/>
      <c r="L78" s="191"/>
      <c r="M78" s="192"/>
      <c r="N78" s="333">
        <f t="shared" si="5"/>
        <v>0</v>
      </c>
      <c r="O78" s="79">
        <f t="shared" si="7"/>
        <v>0</v>
      </c>
    </row>
    <row r="79" spans="1:15" ht="12.75">
      <c r="A79" s="180">
        <f t="shared" si="6"/>
        <v>76</v>
      </c>
      <c r="B79" s="49" t="s">
        <v>44</v>
      </c>
      <c r="C79" s="182">
        <v>1994</v>
      </c>
      <c r="D79" s="174"/>
      <c r="E79" s="71"/>
      <c r="F79" s="36"/>
      <c r="G79" s="86"/>
      <c r="H79" s="18">
        <v>42</v>
      </c>
      <c r="I79" s="122">
        <v>0</v>
      </c>
      <c r="J79" s="53"/>
      <c r="K79" s="86"/>
      <c r="L79" s="191"/>
      <c r="M79" s="192"/>
      <c r="N79" s="333">
        <f t="shared" si="5"/>
        <v>0</v>
      </c>
      <c r="O79" s="79">
        <f t="shared" si="7"/>
        <v>0</v>
      </c>
    </row>
    <row r="80" spans="1:15" ht="12.75">
      <c r="A80" s="180">
        <f t="shared" si="6"/>
        <v>77</v>
      </c>
      <c r="B80" s="139" t="s">
        <v>239</v>
      </c>
      <c r="C80" s="181">
        <v>1969</v>
      </c>
      <c r="D80" s="53"/>
      <c r="E80" s="71"/>
      <c r="F80" s="35"/>
      <c r="G80" s="86"/>
      <c r="H80" s="54"/>
      <c r="I80" s="71"/>
      <c r="J80" s="53"/>
      <c r="K80" s="86"/>
      <c r="L80" s="13">
        <v>61</v>
      </c>
      <c r="M80" s="130">
        <v>0</v>
      </c>
      <c r="N80" s="333">
        <f t="shared" si="5"/>
        <v>0</v>
      </c>
      <c r="O80" s="79">
        <f t="shared" si="7"/>
        <v>0</v>
      </c>
    </row>
    <row r="81" spans="1:15" ht="12.75">
      <c r="A81" s="180">
        <f t="shared" si="6"/>
        <v>78</v>
      </c>
      <c r="B81" s="49" t="s">
        <v>105</v>
      </c>
      <c r="C81" s="182">
        <v>1999</v>
      </c>
      <c r="D81" s="174"/>
      <c r="E81" s="71"/>
      <c r="F81" s="36"/>
      <c r="G81" s="86"/>
      <c r="H81" s="54"/>
      <c r="I81" s="71"/>
      <c r="J81" s="53"/>
      <c r="K81" s="86"/>
      <c r="L81" s="191"/>
      <c r="M81" s="192"/>
      <c r="N81" s="333">
        <f t="shared" si="0"/>
        <v>0</v>
      </c>
      <c r="O81" s="79">
        <f t="shared" si="7"/>
        <v>0</v>
      </c>
    </row>
    <row r="82" spans="1:15" ht="12.75">
      <c r="A82" s="180">
        <f t="shared" si="6"/>
        <v>79</v>
      </c>
      <c r="B82" s="49" t="s">
        <v>50</v>
      </c>
      <c r="C82" s="182">
        <v>1995</v>
      </c>
      <c r="D82" s="174"/>
      <c r="E82" s="71"/>
      <c r="F82" s="36"/>
      <c r="G82" s="86"/>
      <c r="H82" s="18">
        <v>72</v>
      </c>
      <c r="I82" s="122">
        <v>0</v>
      </c>
      <c r="J82" s="17">
        <v>66</v>
      </c>
      <c r="K82" s="123">
        <v>0</v>
      </c>
      <c r="L82" s="191"/>
      <c r="M82" s="192"/>
      <c r="N82" s="333">
        <f aca="true" t="shared" si="8" ref="N82:N107">SUM(E82,G82,I82,K82,M82)</f>
        <v>0</v>
      </c>
      <c r="O82" s="79">
        <f t="shared" si="7"/>
        <v>0</v>
      </c>
    </row>
    <row r="83" spans="1:15" ht="12.75">
      <c r="A83" s="180">
        <f t="shared" si="6"/>
        <v>80</v>
      </c>
      <c r="B83" s="139" t="s">
        <v>248</v>
      </c>
      <c r="C83" s="186">
        <v>1997</v>
      </c>
      <c r="D83" s="53"/>
      <c r="E83" s="71"/>
      <c r="F83" s="35"/>
      <c r="G83" s="86"/>
      <c r="H83" s="54"/>
      <c r="I83" s="71"/>
      <c r="J83" s="53"/>
      <c r="K83" s="86"/>
      <c r="L83" s="13">
        <v>82</v>
      </c>
      <c r="M83" s="130">
        <v>0</v>
      </c>
      <c r="N83" s="333">
        <f t="shared" si="8"/>
        <v>0</v>
      </c>
      <c r="O83" s="79">
        <f t="shared" si="7"/>
        <v>0</v>
      </c>
    </row>
    <row r="84" spans="1:15" ht="12.75">
      <c r="A84" s="180">
        <f t="shared" si="6"/>
        <v>81</v>
      </c>
      <c r="B84" s="49" t="s">
        <v>190</v>
      </c>
      <c r="C84" s="182">
        <v>1999</v>
      </c>
      <c r="D84" s="174"/>
      <c r="E84" s="71"/>
      <c r="F84" s="36"/>
      <c r="G84" s="86"/>
      <c r="H84" s="13">
        <v>74</v>
      </c>
      <c r="I84" s="122">
        <v>0</v>
      </c>
      <c r="J84" s="53"/>
      <c r="K84" s="86"/>
      <c r="L84" s="191"/>
      <c r="M84" s="192"/>
      <c r="N84" s="333">
        <f t="shared" si="8"/>
        <v>0</v>
      </c>
      <c r="O84" s="79">
        <f t="shared" si="7"/>
        <v>0</v>
      </c>
    </row>
    <row r="85" spans="1:15" ht="12.75">
      <c r="A85" s="180">
        <f t="shared" si="6"/>
        <v>82</v>
      </c>
      <c r="B85" s="139" t="s">
        <v>236</v>
      </c>
      <c r="C85" s="181">
        <v>1981</v>
      </c>
      <c r="D85" s="53"/>
      <c r="E85" s="71"/>
      <c r="F85" s="35"/>
      <c r="G85" s="86"/>
      <c r="H85" s="54"/>
      <c r="I85" s="71"/>
      <c r="J85" s="53"/>
      <c r="K85" s="86"/>
      <c r="L85" s="13">
        <v>48</v>
      </c>
      <c r="M85" s="130">
        <v>0</v>
      </c>
      <c r="N85" s="333">
        <f t="shared" si="8"/>
        <v>0</v>
      </c>
      <c r="O85" s="79">
        <f t="shared" si="7"/>
        <v>0</v>
      </c>
    </row>
    <row r="86" spans="1:15" ht="12.75">
      <c r="A86" s="180">
        <f t="shared" si="6"/>
        <v>83</v>
      </c>
      <c r="B86" s="49" t="s">
        <v>184</v>
      </c>
      <c r="C86" s="182">
        <v>1997</v>
      </c>
      <c r="D86" s="174"/>
      <c r="E86" s="71"/>
      <c r="F86" s="36"/>
      <c r="G86" s="86"/>
      <c r="H86" s="18">
        <v>52</v>
      </c>
      <c r="I86" s="122">
        <v>0</v>
      </c>
      <c r="J86" s="17">
        <v>55</v>
      </c>
      <c r="K86" s="123">
        <v>0</v>
      </c>
      <c r="L86" s="13">
        <v>42</v>
      </c>
      <c r="M86" s="130">
        <v>0</v>
      </c>
      <c r="N86" s="333">
        <f t="shared" si="8"/>
        <v>0</v>
      </c>
      <c r="O86" s="79">
        <f t="shared" si="7"/>
        <v>0</v>
      </c>
    </row>
    <row r="87" spans="1:15" ht="12.75">
      <c r="A87" s="180">
        <f t="shared" si="6"/>
        <v>84</v>
      </c>
      <c r="B87" s="49" t="s">
        <v>104</v>
      </c>
      <c r="C87" s="182">
        <v>1996</v>
      </c>
      <c r="D87" s="174"/>
      <c r="E87" s="71"/>
      <c r="F87" s="36"/>
      <c r="G87" s="86"/>
      <c r="H87" s="18">
        <v>71</v>
      </c>
      <c r="I87" s="122">
        <v>0</v>
      </c>
      <c r="J87" s="17">
        <v>70</v>
      </c>
      <c r="K87" s="123">
        <v>0</v>
      </c>
      <c r="L87" s="13">
        <v>77</v>
      </c>
      <c r="M87" s="130">
        <v>0</v>
      </c>
      <c r="N87" s="333">
        <f t="shared" si="8"/>
        <v>0</v>
      </c>
      <c r="O87" s="79">
        <f t="shared" si="7"/>
        <v>0</v>
      </c>
    </row>
    <row r="88" spans="1:15" ht="12.75">
      <c r="A88" s="180">
        <f t="shared" si="6"/>
        <v>85</v>
      </c>
      <c r="B88" s="49" t="s">
        <v>152</v>
      </c>
      <c r="C88" s="181">
        <v>1977</v>
      </c>
      <c r="D88" s="145"/>
      <c r="E88" s="84"/>
      <c r="F88" s="142"/>
      <c r="G88" s="87"/>
      <c r="H88" s="143">
        <v>55</v>
      </c>
      <c r="I88" s="144">
        <v>0</v>
      </c>
      <c r="J88" s="156">
        <v>58</v>
      </c>
      <c r="K88" s="157">
        <v>0</v>
      </c>
      <c r="L88" s="13">
        <v>44</v>
      </c>
      <c r="M88" s="130">
        <v>0</v>
      </c>
      <c r="N88" s="333">
        <f t="shared" si="8"/>
        <v>0</v>
      </c>
      <c r="O88" s="105">
        <f t="shared" si="7"/>
        <v>0</v>
      </c>
    </row>
    <row r="89" spans="1:15" ht="12.75">
      <c r="A89" s="180">
        <f aca="true" t="shared" si="9" ref="A89:A109">A88+1</f>
        <v>86</v>
      </c>
      <c r="B89" s="49" t="s">
        <v>150</v>
      </c>
      <c r="C89" s="181">
        <v>1974</v>
      </c>
      <c r="D89" s="53"/>
      <c r="E89" s="71"/>
      <c r="F89" s="35"/>
      <c r="G89" s="86"/>
      <c r="H89" s="18">
        <v>65</v>
      </c>
      <c r="I89" s="122">
        <v>0</v>
      </c>
      <c r="J89" s="5">
        <v>72</v>
      </c>
      <c r="K89" s="123">
        <v>0</v>
      </c>
      <c r="L89" s="13">
        <v>66</v>
      </c>
      <c r="M89" s="130">
        <v>0</v>
      </c>
      <c r="N89" s="333">
        <f t="shared" si="8"/>
        <v>0</v>
      </c>
      <c r="O89" s="193">
        <f t="shared" si="7"/>
        <v>0</v>
      </c>
    </row>
    <row r="90" spans="1:15" ht="12.75">
      <c r="A90" s="180">
        <f t="shared" si="9"/>
        <v>87</v>
      </c>
      <c r="B90" s="49" t="s">
        <v>188</v>
      </c>
      <c r="C90" s="182">
        <v>1996</v>
      </c>
      <c r="D90" s="174"/>
      <c r="E90" s="71"/>
      <c r="F90" s="36"/>
      <c r="G90" s="86"/>
      <c r="H90" s="18">
        <v>64</v>
      </c>
      <c r="I90" s="122">
        <v>0</v>
      </c>
      <c r="J90" s="5">
        <v>62</v>
      </c>
      <c r="K90" s="123">
        <v>0</v>
      </c>
      <c r="L90" s="13">
        <v>47</v>
      </c>
      <c r="M90" s="130">
        <v>0</v>
      </c>
      <c r="N90" s="333">
        <f t="shared" si="8"/>
        <v>0</v>
      </c>
      <c r="O90" s="193">
        <f t="shared" si="7"/>
        <v>0</v>
      </c>
    </row>
    <row r="91" spans="1:15" ht="12.75">
      <c r="A91" s="180">
        <f t="shared" si="9"/>
        <v>88</v>
      </c>
      <c r="B91" s="49" t="s">
        <v>47</v>
      </c>
      <c r="C91" s="182">
        <v>1994</v>
      </c>
      <c r="D91" s="174"/>
      <c r="E91" s="71"/>
      <c r="F91" s="36"/>
      <c r="G91" s="86"/>
      <c r="H91" s="18">
        <v>44</v>
      </c>
      <c r="I91" s="122">
        <v>0</v>
      </c>
      <c r="J91" s="5">
        <v>48</v>
      </c>
      <c r="K91" s="123">
        <v>0</v>
      </c>
      <c r="L91" s="13">
        <v>56</v>
      </c>
      <c r="M91" s="130">
        <v>0</v>
      </c>
      <c r="N91" s="333">
        <f t="shared" si="8"/>
        <v>0</v>
      </c>
      <c r="O91" s="193">
        <f t="shared" si="7"/>
        <v>0</v>
      </c>
    </row>
    <row r="92" spans="1:15" ht="12.75">
      <c r="A92" s="180">
        <f t="shared" si="9"/>
        <v>89</v>
      </c>
      <c r="B92" s="49" t="s">
        <v>187</v>
      </c>
      <c r="C92" s="182">
        <v>1997</v>
      </c>
      <c r="D92" s="174"/>
      <c r="E92" s="71"/>
      <c r="F92" s="36"/>
      <c r="G92" s="86"/>
      <c r="H92" s="18">
        <v>70</v>
      </c>
      <c r="I92" s="122">
        <v>0</v>
      </c>
      <c r="J92" s="5">
        <v>71</v>
      </c>
      <c r="K92" s="123">
        <v>0</v>
      </c>
      <c r="L92" s="13">
        <v>75</v>
      </c>
      <c r="M92" s="130">
        <v>0</v>
      </c>
      <c r="N92" s="333">
        <f t="shared" si="8"/>
        <v>0</v>
      </c>
      <c r="O92" s="193">
        <f t="shared" si="7"/>
        <v>0</v>
      </c>
    </row>
    <row r="93" spans="1:15" ht="12.75">
      <c r="A93" s="180">
        <f t="shared" si="9"/>
        <v>90</v>
      </c>
      <c r="B93" s="49" t="s">
        <v>144</v>
      </c>
      <c r="C93" s="181">
        <v>1955</v>
      </c>
      <c r="D93" s="53"/>
      <c r="E93" s="71"/>
      <c r="F93" s="35"/>
      <c r="G93" s="86"/>
      <c r="H93" s="18">
        <v>43</v>
      </c>
      <c r="I93" s="122">
        <v>0</v>
      </c>
      <c r="J93" s="5">
        <v>46</v>
      </c>
      <c r="K93" s="123">
        <v>0</v>
      </c>
      <c r="L93" s="13">
        <v>63</v>
      </c>
      <c r="M93" s="130">
        <v>0</v>
      </c>
      <c r="N93" s="333">
        <f t="shared" si="8"/>
        <v>0</v>
      </c>
      <c r="O93" s="193">
        <f t="shared" si="7"/>
        <v>0</v>
      </c>
    </row>
    <row r="94" spans="1:15" ht="12.75">
      <c r="A94" s="180">
        <f t="shared" si="9"/>
        <v>91</v>
      </c>
      <c r="B94" s="49" t="s">
        <v>103</v>
      </c>
      <c r="C94" s="182">
        <v>1997</v>
      </c>
      <c r="D94" s="174"/>
      <c r="E94" s="71"/>
      <c r="F94" s="36"/>
      <c r="G94" s="86"/>
      <c r="H94" s="18">
        <v>59</v>
      </c>
      <c r="I94" s="122">
        <v>0</v>
      </c>
      <c r="J94" s="5">
        <v>73</v>
      </c>
      <c r="K94" s="123">
        <v>0</v>
      </c>
      <c r="L94" s="13">
        <v>69</v>
      </c>
      <c r="M94" s="130">
        <v>0</v>
      </c>
      <c r="N94" s="333">
        <f t="shared" si="8"/>
        <v>0</v>
      </c>
      <c r="O94" s="193">
        <f t="shared" si="7"/>
        <v>0</v>
      </c>
    </row>
    <row r="95" spans="1:15" ht="12.75">
      <c r="A95" s="180">
        <f t="shared" si="9"/>
        <v>92</v>
      </c>
      <c r="B95" s="139" t="s">
        <v>238</v>
      </c>
      <c r="C95" s="181">
        <v>1991</v>
      </c>
      <c r="D95" s="53"/>
      <c r="E95" s="71"/>
      <c r="F95" s="35"/>
      <c r="G95" s="86"/>
      <c r="H95" s="54"/>
      <c r="I95" s="71"/>
      <c r="J95" s="35"/>
      <c r="K95" s="86"/>
      <c r="L95" s="13">
        <v>58</v>
      </c>
      <c r="M95" s="130">
        <v>0</v>
      </c>
      <c r="N95" s="333">
        <f t="shared" si="8"/>
        <v>0</v>
      </c>
      <c r="O95" s="193">
        <f t="shared" si="7"/>
        <v>0</v>
      </c>
    </row>
    <row r="96" spans="1:15" ht="12.75">
      <c r="A96" s="180">
        <f t="shared" si="9"/>
        <v>93</v>
      </c>
      <c r="B96" s="195" t="s">
        <v>172</v>
      </c>
      <c r="C96" s="303">
        <v>1993</v>
      </c>
      <c r="D96" s="137"/>
      <c r="E96" s="91"/>
      <c r="F96" s="196"/>
      <c r="G96" s="92"/>
      <c r="H96" s="15">
        <v>68</v>
      </c>
      <c r="I96" s="204">
        <v>0</v>
      </c>
      <c r="J96" s="9">
        <v>47</v>
      </c>
      <c r="K96" s="203">
        <v>0</v>
      </c>
      <c r="L96" s="14">
        <v>76</v>
      </c>
      <c r="M96" s="133">
        <v>0</v>
      </c>
      <c r="N96" s="330">
        <f t="shared" si="8"/>
        <v>0</v>
      </c>
      <c r="O96" s="205">
        <f t="shared" si="7"/>
        <v>0</v>
      </c>
    </row>
    <row r="97" spans="1:15" ht="12.75">
      <c r="A97" s="180">
        <f t="shared" si="9"/>
        <v>94</v>
      </c>
      <c r="B97" s="49" t="s">
        <v>218</v>
      </c>
      <c r="C97" s="182">
        <v>1985</v>
      </c>
      <c r="D97" s="174"/>
      <c r="E97" s="71"/>
      <c r="F97" s="36"/>
      <c r="G97" s="86"/>
      <c r="H97" s="54"/>
      <c r="I97" s="71"/>
      <c r="J97" s="5">
        <v>63</v>
      </c>
      <c r="K97" s="123">
        <v>0</v>
      </c>
      <c r="L97" s="13">
        <v>67</v>
      </c>
      <c r="M97" s="130">
        <v>0</v>
      </c>
      <c r="N97" s="333">
        <f t="shared" si="8"/>
        <v>0</v>
      </c>
      <c r="O97" s="193">
        <f t="shared" si="7"/>
        <v>0</v>
      </c>
    </row>
    <row r="98" spans="1:15" ht="12.75">
      <c r="A98" s="180">
        <f t="shared" si="9"/>
        <v>95</v>
      </c>
      <c r="B98" s="139" t="s">
        <v>241</v>
      </c>
      <c r="C98" s="181">
        <v>1973</v>
      </c>
      <c r="D98" s="53"/>
      <c r="E98" s="71"/>
      <c r="F98" s="35"/>
      <c r="G98" s="86"/>
      <c r="H98" s="54"/>
      <c r="I98" s="71"/>
      <c r="J98" s="35"/>
      <c r="K98" s="86"/>
      <c r="L98" s="13">
        <v>64</v>
      </c>
      <c r="M98" s="130">
        <v>0</v>
      </c>
      <c r="N98" s="333">
        <f t="shared" si="8"/>
        <v>0</v>
      </c>
      <c r="O98" s="193">
        <f t="shared" si="7"/>
        <v>0</v>
      </c>
    </row>
    <row r="99" spans="1:15" ht="12.75">
      <c r="A99" s="180">
        <f t="shared" si="9"/>
        <v>96</v>
      </c>
      <c r="B99" s="49" t="s">
        <v>178</v>
      </c>
      <c r="C99" s="181">
        <v>1995</v>
      </c>
      <c r="D99" s="53"/>
      <c r="E99" s="71"/>
      <c r="F99" s="35"/>
      <c r="G99" s="86"/>
      <c r="H99" s="18">
        <v>58</v>
      </c>
      <c r="I99" s="122">
        <v>0</v>
      </c>
      <c r="J99" s="5">
        <v>52</v>
      </c>
      <c r="K99" s="123">
        <v>0</v>
      </c>
      <c r="L99" s="13">
        <v>60</v>
      </c>
      <c r="M99" s="130">
        <v>0</v>
      </c>
      <c r="N99" s="333">
        <f t="shared" si="8"/>
        <v>0</v>
      </c>
      <c r="O99" s="193">
        <f t="shared" si="7"/>
        <v>0</v>
      </c>
    </row>
    <row r="100" spans="1:15" ht="12.75">
      <c r="A100" s="180">
        <f t="shared" si="9"/>
        <v>97</v>
      </c>
      <c r="B100" s="49" t="s">
        <v>51</v>
      </c>
      <c r="C100" s="182">
        <v>1994</v>
      </c>
      <c r="D100" s="174"/>
      <c r="E100" s="71"/>
      <c r="F100" s="36"/>
      <c r="G100" s="86"/>
      <c r="H100" s="18">
        <v>69</v>
      </c>
      <c r="I100" s="122">
        <v>0</v>
      </c>
      <c r="J100" s="5">
        <v>64</v>
      </c>
      <c r="K100" s="123">
        <v>0</v>
      </c>
      <c r="L100" s="13">
        <v>53</v>
      </c>
      <c r="M100" s="130">
        <v>0</v>
      </c>
      <c r="N100" s="333">
        <f t="shared" si="8"/>
        <v>0</v>
      </c>
      <c r="O100" s="193">
        <f t="shared" si="7"/>
        <v>0</v>
      </c>
    </row>
    <row r="101" spans="1:15" ht="12.75">
      <c r="A101" s="180">
        <f t="shared" si="9"/>
        <v>98</v>
      </c>
      <c r="B101" s="49" t="s">
        <v>179</v>
      </c>
      <c r="C101" s="181">
        <v>1995</v>
      </c>
      <c r="D101" s="53"/>
      <c r="E101" s="71"/>
      <c r="F101" s="35"/>
      <c r="G101" s="86"/>
      <c r="H101" s="54"/>
      <c r="I101" s="71"/>
      <c r="J101" s="35"/>
      <c r="K101" s="86"/>
      <c r="L101" s="191"/>
      <c r="M101" s="192"/>
      <c r="N101" s="333">
        <f t="shared" si="8"/>
        <v>0</v>
      </c>
      <c r="O101" s="193">
        <f t="shared" si="7"/>
        <v>0</v>
      </c>
    </row>
    <row r="102" spans="1:15" ht="12.75">
      <c r="A102" s="180">
        <f t="shared" si="9"/>
        <v>99</v>
      </c>
      <c r="B102" s="49" t="s">
        <v>153</v>
      </c>
      <c r="C102" s="181">
        <v>1981</v>
      </c>
      <c r="D102" s="53"/>
      <c r="E102" s="71"/>
      <c r="F102" s="35"/>
      <c r="G102" s="86"/>
      <c r="H102" s="18">
        <v>49</v>
      </c>
      <c r="I102" s="122">
        <v>0</v>
      </c>
      <c r="J102" s="5">
        <v>44</v>
      </c>
      <c r="K102" s="123">
        <v>0</v>
      </c>
      <c r="L102" s="13">
        <v>59</v>
      </c>
      <c r="M102" s="130">
        <v>0</v>
      </c>
      <c r="N102" s="333">
        <f t="shared" si="8"/>
        <v>0</v>
      </c>
      <c r="O102" s="193">
        <f t="shared" si="7"/>
        <v>0</v>
      </c>
    </row>
    <row r="103" spans="1:15" ht="12.75">
      <c r="A103" s="180">
        <f t="shared" si="9"/>
        <v>100</v>
      </c>
      <c r="B103" s="49" t="s">
        <v>181</v>
      </c>
      <c r="C103" s="182">
        <v>1996</v>
      </c>
      <c r="D103" s="176">
        <v>108</v>
      </c>
      <c r="E103" s="83">
        <v>0</v>
      </c>
      <c r="F103" s="41">
        <v>109</v>
      </c>
      <c r="G103" s="121">
        <v>0</v>
      </c>
      <c r="H103" s="18">
        <v>66</v>
      </c>
      <c r="I103" s="122">
        <v>0</v>
      </c>
      <c r="J103" s="5">
        <v>53</v>
      </c>
      <c r="K103" s="123">
        <v>0</v>
      </c>
      <c r="L103" s="191"/>
      <c r="M103" s="192"/>
      <c r="N103" s="333">
        <f t="shared" si="8"/>
        <v>0</v>
      </c>
      <c r="O103" s="193">
        <f t="shared" si="7"/>
        <v>0</v>
      </c>
    </row>
    <row r="104" spans="1:15" ht="12.75">
      <c r="A104" s="180">
        <f t="shared" si="9"/>
        <v>101</v>
      </c>
      <c r="B104" s="139" t="s">
        <v>235</v>
      </c>
      <c r="C104" s="181">
        <v>1987</v>
      </c>
      <c r="D104" s="53"/>
      <c r="E104" s="71"/>
      <c r="F104" s="35"/>
      <c r="G104" s="86"/>
      <c r="H104" s="54"/>
      <c r="I104" s="71"/>
      <c r="J104" s="35"/>
      <c r="K104" s="86"/>
      <c r="L104" s="13">
        <v>46</v>
      </c>
      <c r="M104" s="130">
        <v>0</v>
      </c>
      <c r="N104" s="333">
        <f t="shared" si="8"/>
        <v>0</v>
      </c>
      <c r="O104" s="193">
        <f t="shared" si="7"/>
        <v>0</v>
      </c>
    </row>
    <row r="105" spans="1:15" ht="12.75">
      <c r="A105" s="180">
        <f t="shared" si="9"/>
        <v>102</v>
      </c>
      <c r="B105" s="139" t="s">
        <v>237</v>
      </c>
      <c r="C105" s="181">
        <v>1995</v>
      </c>
      <c r="D105" s="53"/>
      <c r="E105" s="71"/>
      <c r="F105" s="35"/>
      <c r="G105" s="86"/>
      <c r="H105" s="54"/>
      <c r="I105" s="71"/>
      <c r="J105" s="35"/>
      <c r="K105" s="86"/>
      <c r="L105" s="13">
        <v>49</v>
      </c>
      <c r="M105" s="130">
        <v>0</v>
      </c>
      <c r="N105" s="333">
        <f t="shared" si="8"/>
        <v>0</v>
      </c>
      <c r="O105" s="193">
        <f t="shared" si="7"/>
        <v>0</v>
      </c>
    </row>
    <row r="106" spans="1:15" ht="12.75">
      <c r="A106" s="180">
        <f t="shared" si="9"/>
        <v>103</v>
      </c>
      <c r="B106" s="49" t="s">
        <v>175</v>
      </c>
      <c r="C106" s="185">
        <v>1996</v>
      </c>
      <c r="D106" s="53"/>
      <c r="E106" s="71"/>
      <c r="F106" s="35"/>
      <c r="G106" s="86"/>
      <c r="H106" s="18">
        <v>54</v>
      </c>
      <c r="I106" s="122">
        <v>0</v>
      </c>
      <c r="J106" s="5">
        <v>54</v>
      </c>
      <c r="K106" s="123">
        <v>0</v>
      </c>
      <c r="L106" s="13">
        <v>54</v>
      </c>
      <c r="M106" s="130">
        <v>0</v>
      </c>
      <c r="N106" s="333">
        <f t="shared" si="8"/>
        <v>0</v>
      </c>
      <c r="O106" s="193">
        <f t="shared" si="7"/>
        <v>0</v>
      </c>
    </row>
    <row r="107" spans="1:15" ht="12.75">
      <c r="A107" s="180">
        <f t="shared" si="9"/>
        <v>104</v>
      </c>
      <c r="B107" s="49" t="s">
        <v>170</v>
      </c>
      <c r="C107" s="181">
        <v>1996</v>
      </c>
      <c r="D107" s="53"/>
      <c r="E107" s="71"/>
      <c r="F107" s="35"/>
      <c r="G107" s="86"/>
      <c r="H107" s="18">
        <v>73</v>
      </c>
      <c r="I107" s="122">
        <v>0</v>
      </c>
      <c r="J107" s="5">
        <v>74</v>
      </c>
      <c r="K107" s="123">
        <v>0</v>
      </c>
      <c r="L107" s="191"/>
      <c r="M107" s="192"/>
      <c r="N107" s="333">
        <f t="shared" si="8"/>
        <v>0</v>
      </c>
      <c r="O107" s="193">
        <f t="shared" si="7"/>
        <v>0</v>
      </c>
    </row>
    <row r="108" spans="1:15" ht="12.75">
      <c r="A108" s="180">
        <f t="shared" si="9"/>
        <v>105</v>
      </c>
      <c r="B108" s="49" t="s">
        <v>191</v>
      </c>
      <c r="C108" s="181">
        <v>1978</v>
      </c>
      <c r="D108" s="53"/>
      <c r="E108" s="71"/>
      <c r="F108" s="35"/>
      <c r="G108" s="86"/>
      <c r="H108" s="18">
        <v>60</v>
      </c>
      <c r="I108" s="122">
        <v>0</v>
      </c>
      <c r="J108" s="5">
        <v>59</v>
      </c>
      <c r="K108" s="123">
        <v>0</v>
      </c>
      <c r="L108" s="13">
        <v>50</v>
      </c>
      <c r="M108" s="130">
        <v>0</v>
      </c>
      <c r="N108" s="333">
        <f>SUM(E109,G109,I108,K108,M108)</f>
        <v>0</v>
      </c>
      <c r="O108" s="193">
        <f t="shared" si="7"/>
        <v>0</v>
      </c>
    </row>
    <row r="109" spans="1:15" ht="13.5" thickBot="1">
      <c r="A109" s="187">
        <f t="shared" si="9"/>
        <v>106</v>
      </c>
      <c r="B109" s="188" t="s">
        <v>245</v>
      </c>
      <c r="C109" s="189">
        <v>1989</v>
      </c>
      <c r="D109" s="104"/>
      <c r="E109" s="97"/>
      <c r="F109" s="102"/>
      <c r="G109" s="99"/>
      <c r="H109" s="103"/>
      <c r="I109" s="97"/>
      <c r="J109" s="102"/>
      <c r="K109" s="99"/>
      <c r="L109" s="131">
        <v>78</v>
      </c>
      <c r="M109" s="132">
        <v>0</v>
      </c>
      <c r="N109" s="334">
        <f>SUM(E110,G110,I109,K109,M109)</f>
        <v>0</v>
      </c>
      <c r="O109" s="194">
        <f t="shared" si="7"/>
        <v>0</v>
      </c>
    </row>
  </sheetData>
  <sheetProtection/>
  <mergeCells count="6">
    <mergeCell ref="A1:N1"/>
    <mergeCell ref="D2:E2"/>
    <mergeCell ref="F2:G2"/>
    <mergeCell ref="H2:I2"/>
    <mergeCell ref="J2:K2"/>
    <mergeCell ref="L2:M2"/>
  </mergeCells>
  <printOptions/>
  <pageMargins left="1.07" right="0.48" top="0.5" bottom="0.41" header="0.4" footer="0.13"/>
  <pageSetup horizontalDpi="300" verticalDpi="300" orientation="landscape" paperSize="9" r:id="rId3"/>
  <headerFooter alignWithMargins="0">
    <oddFooter>&amp;L&amp;"Times New Roman,обычный"Космачева Елена Ремовна&amp;C&amp;"Times New Roman,обычный"&amp;F    &amp;A&amp;R&amp;"Times New Roman,обычный"&amp;D     &amp;T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pane xSplit="13" topLeftCell="N1" activePane="topRight" state="frozen"/>
      <selection pane="topLeft" activeCell="A1" sqref="A1"/>
      <selection pane="topRight" activeCell="P4" sqref="P4"/>
    </sheetView>
  </sheetViews>
  <sheetFormatPr defaultColWidth="9.00390625" defaultRowHeight="12.75"/>
  <cols>
    <col min="1" max="1" width="6.25390625" style="3" customWidth="1"/>
    <col min="2" max="2" width="21.875" style="3" customWidth="1"/>
    <col min="3" max="4" width="6.75390625" style="3" customWidth="1"/>
    <col min="5" max="5" width="9.75390625" style="0" customWidth="1"/>
    <col min="6" max="6" width="6.75390625" style="3" customWidth="1"/>
    <col min="7" max="7" width="9.75390625" style="0" customWidth="1"/>
    <col min="8" max="8" width="6.75390625" style="3" customWidth="1"/>
    <col min="9" max="9" width="9.75390625" style="0" customWidth="1"/>
    <col min="10" max="10" width="6.75390625" style="3" customWidth="1"/>
    <col min="11" max="11" width="9.75390625" style="0" customWidth="1"/>
    <col min="12" max="12" width="6.75390625" style="3" customWidth="1"/>
    <col min="13" max="13" width="9.75390625" style="0" customWidth="1"/>
    <col min="14" max="14" width="10.75390625" style="0" customWidth="1"/>
    <col min="15" max="15" width="11.625" style="0" customWidth="1"/>
  </cols>
  <sheetData>
    <row r="1" spans="1:14" s="6" customFormat="1" ht="21.75" customHeight="1" thickBot="1">
      <c r="A1" s="324" t="s">
        <v>222</v>
      </c>
      <c r="B1" s="313"/>
      <c r="C1" s="313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3"/>
    </row>
    <row r="2" spans="1:14" ht="39" customHeight="1" thickBot="1">
      <c r="A2" s="21"/>
      <c r="B2" s="20"/>
      <c r="C2" s="20"/>
      <c r="D2" s="315" t="s">
        <v>64</v>
      </c>
      <c r="E2" s="316"/>
      <c r="F2" s="317" t="s">
        <v>65</v>
      </c>
      <c r="G2" s="318"/>
      <c r="H2" s="315" t="s">
        <v>200</v>
      </c>
      <c r="I2" s="316"/>
      <c r="J2" s="317" t="s">
        <v>108</v>
      </c>
      <c r="K2" s="318"/>
      <c r="L2" s="325" t="s">
        <v>109</v>
      </c>
      <c r="M2" s="318"/>
      <c r="N2" s="120"/>
    </row>
    <row r="3" spans="1:15" ht="26.25" thickBot="1">
      <c r="A3" s="210" t="s">
        <v>53</v>
      </c>
      <c r="B3" s="250" t="s">
        <v>60</v>
      </c>
      <c r="C3" s="268" t="s">
        <v>63</v>
      </c>
      <c r="D3" s="30" t="s">
        <v>61</v>
      </c>
      <c r="E3" s="31" t="s">
        <v>62</v>
      </c>
      <c r="F3" s="28" t="s">
        <v>61</v>
      </c>
      <c r="G3" s="29" t="s">
        <v>62</v>
      </c>
      <c r="H3" s="30" t="s">
        <v>61</v>
      </c>
      <c r="I3" s="31" t="s">
        <v>62</v>
      </c>
      <c r="J3" s="28" t="s">
        <v>61</v>
      </c>
      <c r="K3" s="29" t="s">
        <v>62</v>
      </c>
      <c r="L3" s="190" t="s">
        <v>61</v>
      </c>
      <c r="M3" s="29" t="s">
        <v>62</v>
      </c>
      <c r="N3" s="326" t="s">
        <v>260</v>
      </c>
      <c r="O3" s="95" t="s">
        <v>261</v>
      </c>
    </row>
    <row r="4" spans="1:15" ht="15.75" customHeight="1">
      <c r="A4" s="251">
        <v>1</v>
      </c>
      <c r="B4" s="4" t="s">
        <v>106</v>
      </c>
      <c r="C4" s="12">
        <v>1987</v>
      </c>
      <c r="D4" s="276">
        <v>3</v>
      </c>
      <c r="E4" s="1">
        <v>50</v>
      </c>
      <c r="F4" s="284">
        <v>4</v>
      </c>
      <c r="G4" s="272">
        <v>45</v>
      </c>
      <c r="H4" s="276">
        <v>1</v>
      </c>
      <c r="I4" s="1">
        <v>60</v>
      </c>
      <c r="J4" s="282">
        <v>1</v>
      </c>
      <c r="K4" s="19">
        <v>60</v>
      </c>
      <c r="L4" s="309">
        <v>1</v>
      </c>
      <c r="M4" s="19">
        <v>60</v>
      </c>
      <c r="N4" s="333">
        <f aca="true" t="shared" si="0" ref="N4:N13">SUM(E4,G4,I4,K4,M4)</f>
        <v>275</v>
      </c>
      <c r="O4" s="94">
        <f>N4-MIN(E4,G4,I4,K4,M4)</f>
        <v>230</v>
      </c>
    </row>
    <row r="5" spans="1:15" ht="15.75" customHeight="1">
      <c r="A5" s="251">
        <f>A4+1</f>
        <v>2</v>
      </c>
      <c r="B5" s="4" t="s">
        <v>5</v>
      </c>
      <c r="C5" s="32">
        <v>1993</v>
      </c>
      <c r="D5" s="289" t="s">
        <v>121</v>
      </c>
      <c r="E5" s="308">
        <v>0</v>
      </c>
      <c r="F5" s="290">
        <v>7</v>
      </c>
      <c r="G5" s="16">
        <v>36</v>
      </c>
      <c r="H5" s="291">
        <v>2</v>
      </c>
      <c r="I5" s="10">
        <v>55</v>
      </c>
      <c r="J5" s="293">
        <v>2</v>
      </c>
      <c r="K5" s="16">
        <v>55</v>
      </c>
      <c r="L5" s="295"/>
      <c r="M5" s="263"/>
      <c r="N5" s="335">
        <f t="shared" si="0"/>
        <v>146</v>
      </c>
      <c r="O5" s="305">
        <f>N5</f>
        <v>146</v>
      </c>
    </row>
    <row r="6" spans="1:15" ht="14.25">
      <c r="A6" s="251">
        <f>A5+1</f>
        <v>3</v>
      </c>
      <c r="B6" s="4" t="s">
        <v>141</v>
      </c>
      <c r="C6" s="32">
        <v>1993</v>
      </c>
      <c r="D6" s="34"/>
      <c r="E6" s="35"/>
      <c r="F6" s="36"/>
      <c r="G6" s="256"/>
      <c r="H6" s="292">
        <v>3</v>
      </c>
      <c r="I6" s="69">
        <v>50</v>
      </c>
      <c r="J6" s="294">
        <v>3</v>
      </c>
      <c r="K6" s="70">
        <v>50</v>
      </c>
      <c r="L6" s="310">
        <v>6</v>
      </c>
      <c r="M6" s="16">
        <v>39</v>
      </c>
      <c r="N6" s="335">
        <f t="shared" si="0"/>
        <v>139</v>
      </c>
      <c r="O6" s="305">
        <f>N6</f>
        <v>139</v>
      </c>
    </row>
    <row r="7" spans="1:15" ht="14.25">
      <c r="A7" s="251">
        <f aca="true" t="shared" si="1" ref="A7:A13">A6+1</f>
        <v>4</v>
      </c>
      <c r="B7" s="4" t="s">
        <v>32</v>
      </c>
      <c r="C7" s="12">
        <v>1992</v>
      </c>
      <c r="D7" s="34"/>
      <c r="E7" s="35"/>
      <c r="F7" s="36"/>
      <c r="G7" s="256"/>
      <c r="H7" s="34"/>
      <c r="I7" s="35"/>
      <c r="J7" s="36"/>
      <c r="K7" s="256"/>
      <c r="L7" s="309">
        <v>2</v>
      </c>
      <c r="M7" s="19">
        <v>55</v>
      </c>
      <c r="N7" s="333">
        <f t="shared" si="0"/>
        <v>55</v>
      </c>
      <c r="O7" s="306">
        <f>N7</f>
        <v>55</v>
      </c>
    </row>
    <row r="8" spans="1:15" ht="14.25">
      <c r="A8" s="251">
        <f t="shared" si="1"/>
        <v>5</v>
      </c>
      <c r="B8" s="4" t="s">
        <v>117</v>
      </c>
      <c r="C8" s="12">
        <v>1989</v>
      </c>
      <c r="D8" s="34"/>
      <c r="E8" s="35"/>
      <c r="F8" s="36"/>
      <c r="G8" s="256"/>
      <c r="H8" s="34"/>
      <c r="I8" s="35"/>
      <c r="J8" s="36"/>
      <c r="K8" s="256"/>
      <c r="L8" s="309">
        <v>3</v>
      </c>
      <c r="M8" s="19">
        <v>50</v>
      </c>
      <c r="N8" s="333">
        <f t="shared" si="0"/>
        <v>50</v>
      </c>
      <c r="O8" s="306">
        <f aca="true" t="shared" si="2" ref="O8:O13">N8</f>
        <v>50</v>
      </c>
    </row>
    <row r="9" spans="1:15" ht="14.25">
      <c r="A9" s="251">
        <f t="shared" si="1"/>
        <v>6</v>
      </c>
      <c r="B9" s="4" t="s">
        <v>129</v>
      </c>
      <c r="C9" s="12">
        <v>1994</v>
      </c>
      <c r="D9" s="34"/>
      <c r="E9" s="35"/>
      <c r="F9" s="36"/>
      <c r="G9" s="256"/>
      <c r="H9" s="34"/>
      <c r="I9" s="35"/>
      <c r="J9" s="36"/>
      <c r="K9" s="256"/>
      <c r="L9" s="309">
        <v>4</v>
      </c>
      <c r="M9" s="19">
        <v>45</v>
      </c>
      <c r="N9" s="333">
        <f t="shared" si="0"/>
        <v>45</v>
      </c>
      <c r="O9" s="306">
        <f t="shared" si="2"/>
        <v>45</v>
      </c>
    </row>
    <row r="10" spans="1:15" ht="14.25">
      <c r="A10" s="251">
        <f t="shared" si="1"/>
        <v>7</v>
      </c>
      <c r="B10" s="4" t="s">
        <v>224</v>
      </c>
      <c r="C10" s="12">
        <v>1995</v>
      </c>
      <c r="D10" s="34"/>
      <c r="E10" s="35"/>
      <c r="F10" s="36"/>
      <c r="G10" s="256"/>
      <c r="H10" s="34"/>
      <c r="I10" s="35"/>
      <c r="J10" s="36"/>
      <c r="K10" s="256"/>
      <c r="L10" s="309">
        <v>5</v>
      </c>
      <c r="M10" s="19">
        <v>42</v>
      </c>
      <c r="N10" s="333">
        <f t="shared" si="0"/>
        <v>42</v>
      </c>
      <c r="O10" s="306">
        <f t="shared" si="2"/>
        <v>42</v>
      </c>
    </row>
    <row r="11" spans="1:15" ht="12.75">
      <c r="A11" s="251">
        <f t="shared" si="1"/>
        <v>8</v>
      </c>
      <c r="B11" s="4" t="s">
        <v>234</v>
      </c>
      <c r="C11" s="12">
        <v>1996</v>
      </c>
      <c r="D11" s="34"/>
      <c r="E11" s="35"/>
      <c r="F11" s="36"/>
      <c r="G11" s="256"/>
      <c r="H11" s="34"/>
      <c r="I11" s="35"/>
      <c r="J11" s="36"/>
      <c r="K11" s="256"/>
      <c r="L11" s="282">
        <v>7</v>
      </c>
      <c r="M11" s="19">
        <v>36</v>
      </c>
      <c r="N11" s="333">
        <f t="shared" si="0"/>
        <v>36</v>
      </c>
      <c r="O11" s="306">
        <f t="shared" si="2"/>
        <v>36</v>
      </c>
    </row>
    <row r="12" spans="1:15" ht="12.75">
      <c r="A12" s="251">
        <f t="shared" si="1"/>
        <v>9</v>
      </c>
      <c r="B12" s="139" t="s">
        <v>4</v>
      </c>
      <c r="C12" s="138">
        <v>1992</v>
      </c>
      <c r="D12" s="34"/>
      <c r="E12" s="35"/>
      <c r="F12" s="36"/>
      <c r="G12" s="256"/>
      <c r="H12" s="34"/>
      <c r="I12" s="35"/>
      <c r="J12" s="36"/>
      <c r="K12" s="256"/>
      <c r="L12" s="282">
        <v>8</v>
      </c>
      <c r="M12" s="19">
        <v>33</v>
      </c>
      <c r="N12" s="333">
        <f t="shared" si="0"/>
        <v>33</v>
      </c>
      <c r="O12" s="306">
        <f t="shared" si="2"/>
        <v>33</v>
      </c>
    </row>
    <row r="13" spans="1:15" ht="13.5" thickBot="1">
      <c r="A13" s="253">
        <f t="shared" si="1"/>
        <v>10</v>
      </c>
      <c r="B13" s="188" t="s">
        <v>133</v>
      </c>
      <c r="C13" s="269">
        <v>1995</v>
      </c>
      <c r="D13" s="265"/>
      <c r="E13" s="266"/>
      <c r="F13" s="100"/>
      <c r="G13" s="267"/>
      <c r="H13" s="265"/>
      <c r="I13" s="266"/>
      <c r="J13" s="100"/>
      <c r="K13" s="267"/>
      <c r="L13" s="296">
        <v>9</v>
      </c>
      <c r="M13" s="264">
        <v>30</v>
      </c>
      <c r="N13" s="334">
        <f t="shared" si="0"/>
        <v>30</v>
      </c>
      <c r="O13" s="307">
        <f t="shared" si="2"/>
        <v>30</v>
      </c>
    </row>
  </sheetData>
  <sheetProtection/>
  <mergeCells count="6">
    <mergeCell ref="A1:N1"/>
    <mergeCell ref="H2:I2"/>
    <mergeCell ref="J2:K2"/>
    <mergeCell ref="L2:M2"/>
    <mergeCell ref="D2:E2"/>
    <mergeCell ref="F2:G2"/>
  </mergeCells>
  <printOptions/>
  <pageMargins left="1.07" right="0.48" top="0.5" bottom="0.41" header="0.4" footer="0.13"/>
  <pageSetup horizontalDpi="300" verticalDpi="300" orientation="landscape" paperSize="9" r:id="rId1"/>
  <headerFooter alignWithMargins="0">
    <oddFooter>&amp;L&amp;"Times New Roman,обычный"Космачева Елена Ремовна&amp;C&amp;"Times New Roman,обычный"&amp;F    &amp;A&amp;R&amp;"Times New Roman,обычный"&amp;D  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антон</cp:lastModifiedBy>
  <cp:lastPrinted>2010-09-24T04:56:21Z</cp:lastPrinted>
  <dcterms:created xsi:type="dcterms:W3CDTF">2010-04-15T16:52:06Z</dcterms:created>
  <dcterms:modified xsi:type="dcterms:W3CDTF">2011-09-13T13:50:59Z</dcterms:modified>
  <cp:category/>
  <cp:version/>
  <cp:contentType/>
  <cp:contentStatus/>
</cp:coreProperties>
</file>