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245" activeTab="0"/>
  </bookViews>
  <sheets>
    <sheet name="С1М" sheetId="1" r:id="rId1"/>
    <sheet name="К1Ж" sheetId="2" r:id="rId2"/>
    <sheet name="С2М" sheetId="3" r:id="rId3"/>
    <sheet name="К1М" sheetId="4" r:id="rId4"/>
    <sheet name="С1Ж" sheetId="5" r:id="rId5"/>
  </sheets>
  <definedNames/>
  <calcPr fullCalcOnLoad="1"/>
</workbook>
</file>

<file path=xl/comments1.xml><?xml version="1.0" encoding="utf-8"?>
<comments xmlns="http://schemas.openxmlformats.org/spreadsheetml/2006/main">
  <authors>
    <author>космачева</author>
  </authors>
  <commentList>
    <comment ref="F27" authorId="0">
      <text>
        <r>
          <rPr>
            <sz val="9"/>
            <rFont val="Tahoma"/>
            <family val="2"/>
          </rPr>
          <t>Проходил по группе</t>
        </r>
        <r>
          <rPr>
            <b/>
            <sz val="9"/>
            <rFont val="Tahoma"/>
            <family val="2"/>
          </rPr>
          <t xml:space="preserve"> "В"</t>
        </r>
      </text>
    </comment>
  </commentList>
</comments>
</file>

<file path=xl/comments2.xml><?xml version="1.0" encoding="utf-8"?>
<comments xmlns="http://schemas.openxmlformats.org/spreadsheetml/2006/main">
  <authors>
    <author>космачева</author>
  </authors>
  <commentList>
    <comment ref="F4" authorId="0">
      <text>
        <r>
          <rPr>
            <b/>
            <sz val="9"/>
            <rFont val="Tahoma"/>
            <family val="2"/>
          </rPr>
          <t>с 20 места подвинула участница из группы "В"</t>
        </r>
      </text>
    </comment>
    <comment ref="F5" authorId="0">
      <text>
        <r>
          <rPr>
            <b/>
            <sz val="9"/>
            <rFont val="Tahoma"/>
            <family val="2"/>
          </rPr>
          <t>с 28 места подвинула участница из группы "В"</t>
        </r>
      </text>
    </comment>
    <comment ref="F7" authorId="0">
      <text>
        <r>
          <rPr>
            <sz val="9"/>
            <rFont val="Tahoma"/>
            <family val="2"/>
          </rPr>
          <t>Проходила по группе</t>
        </r>
        <r>
          <rPr>
            <b/>
            <sz val="9"/>
            <rFont val="Tahoma"/>
            <family val="2"/>
          </rPr>
          <t xml:space="preserve"> "В"</t>
        </r>
      </text>
    </comment>
    <comment ref="F8" authorId="0">
      <text>
        <r>
          <rPr>
            <sz val="9"/>
            <rFont val="Tahoma"/>
            <family val="2"/>
          </rPr>
          <t>Проходила по группе</t>
        </r>
        <r>
          <rPr>
            <b/>
            <sz val="9"/>
            <rFont val="Tahoma"/>
            <family val="2"/>
          </rPr>
          <t xml:space="preserve"> "В"</t>
        </r>
      </text>
    </comment>
    <comment ref="F15" authorId="0">
      <text>
        <r>
          <rPr>
            <sz val="9"/>
            <rFont val="Tahoma"/>
            <family val="2"/>
          </rPr>
          <t>Проходила по группе</t>
        </r>
        <r>
          <rPr>
            <b/>
            <sz val="9"/>
            <rFont val="Tahoma"/>
            <family val="2"/>
          </rPr>
          <t xml:space="preserve"> "В"</t>
        </r>
      </text>
    </comment>
  </commentList>
</comments>
</file>

<file path=xl/comments4.xml><?xml version="1.0" encoding="utf-8"?>
<comments xmlns="http://schemas.openxmlformats.org/spreadsheetml/2006/main">
  <authors>
    <author>космачева</author>
  </authors>
  <commentList>
    <comment ref="F21" authorId="0">
      <text>
        <r>
          <rPr>
            <sz val="9"/>
            <rFont val="Tahoma"/>
            <family val="2"/>
          </rPr>
          <t>Проходил по группе</t>
        </r>
        <r>
          <rPr>
            <b/>
            <sz val="9"/>
            <rFont val="Tahoma"/>
            <family val="2"/>
          </rPr>
          <t xml:space="preserve"> "В"</t>
        </r>
      </text>
    </comment>
    <comment ref="F27" authorId="0">
      <text>
        <r>
          <rPr>
            <sz val="9"/>
            <rFont val="Tahoma"/>
            <family val="2"/>
          </rPr>
          <t>Проходил по группе</t>
        </r>
        <r>
          <rPr>
            <b/>
            <sz val="9"/>
            <rFont val="Tahoma"/>
            <family val="2"/>
          </rPr>
          <t xml:space="preserve"> "В"</t>
        </r>
      </text>
    </comment>
    <comment ref="F31" authorId="0">
      <text>
        <r>
          <rPr>
            <sz val="9"/>
            <rFont val="Tahoma"/>
            <family val="2"/>
          </rPr>
          <t>Проходил по группе</t>
        </r>
        <r>
          <rPr>
            <b/>
            <sz val="9"/>
            <rFont val="Tahoma"/>
            <family val="2"/>
          </rPr>
          <t xml:space="preserve"> "В"</t>
        </r>
      </text>
    </comment>
    <comment ref="F37" authorId="0">
      <text>
        <r>
          <rPr>
            <sz val="9"/>
            <rFont val="Tahoma"/>
            <family val="2"/>
          </rPr>
          <t>Проходил по группе</t>
        </r>
        <r>
          <rPr>
            <b/>
            <sz val="9"/>
            <rFont val="Tahoma"/>
            <family val="2"/>
          </rPr>
          <t xml:space="preserve"> "В"</t>
        </r>
      </text>
    </comment>
    <comment ref="F41" authorId="0">
      <text>
        <r>
          <rPr>
            <sz val="9"/>
            <rFont val="Tahoma"/>
            <family val="2"/>
          </rPr>
          <t>Проходил по группе</t>
        </r>
        <r>
          <rPr>
            <b/>
            <sz val="9"/>
            <rFont val="Tahoma"/>
            <family val="2"/>
          </rPr>
          <t xml:space="preserve"> "В"</t>
        </r>
      </text>
    </comment>
  </commentList>
</comments>
</file>

<file path=xl/sharedStrings.xml><?xml version="1.0" encoding="utf-8"?>
<sst xmlns="http://schemas.openxmlformats.org/spreadsheetml/2006/main" count="262" uniqueCount="180">
  <si>
    <t>Текущий рейтинг</t>
  </si>
  <si>
    <t>Сеткин Кирилл</t>
  </si>
  <si>
    <t>Тугарев Игорь</t>
  </si>
  <si>
    <t>1994    1994</t>
  </si>
  <si>
    <t>1995     1994</t>
  </si>
  <si>
    <t>Шестак Мария</t>
  </si>
  <si>
    <t>Баглаева Анастасия</t>
  </si>
  <si>
    <t>Губенко Никита</t>
  </si>
  <si>
    <t>Прожерин Артём</t>
  </si>
  <si>
    <t>Шмаков Александр</t>
  </si>
  <si>
    <t>Казанцев Никита</t>
  </si>
  <si>
    <t>1995      1995</t>
  </si>
  <si>
    <t>Нигматулин Максим    Нигматулин Михаил</t>
  </si>
  <si>
    <t>1996      1997</t>
  </si>
  <si>
    <t>Башмаков Александр Сирия Вячеслав</t>
  </si>
  <si>
    <t>1996      1996</t>
  </si>
  <si>
    <t>Кабанов Алексей     Романов Дмитрий</t>
  </si>
  <si>
    <t>Личкун Леонид       Николаев Никита</t>
  </si>
  <si>
    <t>1993     1993</t>
  </si>
  <si>
    <t>Шим Артём</t>
  </si>
  <si>
    <t>Панин Вячеслав</t>
  </si>
  <si>
    <t>Камешков Владимир</t>
  </si>
  <si>
    <t>Шабанов Максим</t>
  </si>
  <si>
    <t>Непогодин Александр</t>
  </si>
  <si>
    <t>Цветков Вадим</t>
  </si>
  <si>
    <t>Волоха Роман</t>
  </si>
  <si>
    <t>Овчинников Александр</t>
  </si>
  <si>
    <t>Азанов Дмитрий</t>
  </si>
  <si>
    <t>Смирнов Павел</t>
  </si>
  <si>
    <t>Гильдебрант Илья</t>
  </si>
  <si>
    <t>Герасимов Иван</t>
  </si>
  <si>
    <t>Попов Алексей        Войналович Вадим</t>
  </si>
  <si>
    <t>Долгих Всеволод</t>
  </si>
  <si>
    <t>Солодовникова Елена</t>
  </si>
  <si>
    <t>Горохова Полина</t>
  </si>
  <si>
    <t>Смирнова Полина</t>
  </si>
  <si>
    <t>Новикова Елена</t>
  </si>
  <si>
    <t>Макарова Алиса</t>
  </si>
  <si>
    <t>Ларионова Ксения</t>
  </si>
  <si>
    <t>Никольская  Мария</t>
  </si>
  <si>
    <t xml:space="preserve">Ковальков Павел   Богданов Артём    </t>
  </si>
  <si>
    <t xml:space="preserve">Степанов Роман  Шайдуров Илья    </t>
  </si>
  <si>
    <t>Деревянко Наталья</t>
  </si>
  <si>
    <t>Лопухов Сергей</t>
  </si>
  <si>
    <t>Анисимов Дмитрий</t>
  </si>
  <si>
    <t>Икаев Хазби</t>
  </si>
  <si>
    <t>Лазарев Александр</t>
  </si>
  <si>
    <t>Ибрагимов Равиль</t>
  </si>
  <si>
    <t>Михайлов Максим</t>
  </si>
  <si>
    <t>Инкин Никита</t>
  </si>
  <si>
    <t>1994      1995</t>
  </si>
  <si>
    <t>Колотов Павел</t>
  </si>
  <si>
    <t>Федоров Евгений</t>
  </si>
  <si>
    <t>Власова Ксения</t>
  </si>
  <si>
    <t>Место в ТР</t>
  </si>
  <si>
    <t>Баранов Николай</t>
  </si>
  <si>
    <t>Елканов Георгий</t>
  </si>
  <si>
    <t>Ноговицин Вячеслав</t>
  </si>
  <si>
    <t>Говер Егор             Азанов Дмитрий</t>
  </si>
  <si>
    <t>Манзик Максим      Сафин Эдуард</t>
  </si>
  <si>
    <t>Бедоева Арина</t>
  </si>
  <si>
    <t>Фамилия    Имя</t>
  </si>
  <si>
    <t>место</t>
  </si>
  <si>
    <t>очки</t>
  </si>
  <si>
    <t>г.рожд.</t>
  </si>
  <si>
    <t>Татранский слалом        13.05.2010</t>
  </si>
  <si>
    <t>Татранский слалом         14.05.2010</t>
  </si>
  <si>
    <t>Сайфиев Руслан</t>
  </si>
  <si>
    <t>Новиков Степан</t>
  </si>
  <si>
    <t>Шимко Алексей</t>
  </si>
  <si>
    <t>Боршов Виктор</t>
  </si>
  <si>
    <t>Попов Алексей</t>
  </si>
  <si>
    <t>Мухгалеева Полина</t>
  </si>
  <si>
    <t>Амосова Екатерина</t>
  </si>
  <si>
    <t>Гребенёк Светлана</t>
  </si>
  <si>
    <t>Ушаков Артём      Ушаков Антон</t>
  </si>
  <si>
    <t>1990      1990</t>
  </si>
  <si>
    <t>Чуприн Александр      Тимошенский Сергей</t>
  </si>
  <si>
    <t>1989    1990</t>
  </si>
  <si>
    <t>Афанасьев Алексей      Сенькин Станислав</t>
  </si>
  <si>
    <t>1989      1988</t>
  </si>
  <si>
    <t>Суслов Алексей      Кромер Александр</t>
  </si>
  <si>
    <t>1991    1991</t>
  </si>
  <si>
    <t>Шангареев Денис  Праухин Михаил</t>
  </si>
  <si>
    <t>Эйгель Павел</t>
  </si>
  <si>
    <t>Доронин Евгений</t>
  </si>
  <si>
    <t>Иванов Михаил</t>
  </si>
  <si>
    <t>Вохтомин Сергей</t>
  </si>
  <si>
    <t>Кисиев Мурат</t>
  </si>
  <si>
    <t>Ромм Павел</t>
  </si>
  <si>
    <t>Плеханов Матвей</t>
  </si>
  <si>
    <t>Матвеев Матвей</t>
  </si>
  <si>
    <t>Кирсанов Евгений</t>
  </si>
  <si>
    <t>Мухгалеев Михаил</t>
  </si>
  <si>
    <t>Кубок России 21.05.2010</t>
  </si>
  <si>
    <t>Чемпионат России 28.08.2010</t>
  </si>
  <si>
    <t>Корпачев Денис</t>
  </si>
  <si>
    <t xml:space="preserve">Копытов Алексей   Филатов Максим    </t>
  </si>
  <si>
    <t>1991    1992</t>
  </si>
  <si>
    <t xml:space="preserve">Грызлов Илья         Слезин Павел  </t>
  </si>
  <si>
    <t>1992    1992</t>
  </si>
  <si>
    <t>Соколова Екатерина</t>
  </si>
  <si>
    <t>Реди Матвей</t>
  </si>
  <si>
    <t>DNS</t>
  </si>
  <si>
    <t>Климанова Екатерина</t>
  </si>
  <si>
    <t>Кошкина Кристина</t>
  </si>
  <si>
    <t>Сабитова Зхульфия</t>
  </si>
  <si>
    <t>Тропкина Анастасия</t>
  </si>
  <si>
    <t>Григорьева Татьяна</t>
  </si>
  <si>
    <t>Банишева Дарья</t>
  </si>
  <si>
    <t>Орёл Анастасия</t>
  </si>
  <si>
    <t>Краскова Арина</t>
  </si>
  <si>
    <t>Попыхова Наталья</t>
  </si>
  <si>
    <t>Игнатьева Мария</t>
  </si>
  <si>
    <t>Иванченко Екатерина</t>
  </si>
  <si>
    <t>Вохтомина Ирина</t>
  </si>
  <si>
    <t>Комарь Арина</t>
  </si>
  <si>
    <t>Шайдурова Дарья</t>
  </si>
  <si>
    <t>Павловская Екатерина</t>
  </si>
  <si>
    <t>Сабитова Зульфия</t>
  </si>
  <si>
    <t>Дарипов Вячеслав</t>
  </si>
  <si>
    <t>Черемных Алексей</t>
  </si>
  <si>
    <t>Истомин Андрей</t>
  </si>
  <si>
    <t>Гурциев Марат</t>
  </si>
  <si>
    <t>Гурциев Эдуард</t>
  </si>
  <si>
    <t>Даниленко Алексей</t>
  </si>
  <si>
    <t>Мещеряков Артём</t>
  </si>
  <si>
    <t>Мелемчук Илья</t>
  </si>
  <si>
    <t>Эфрос Дмитрий</t>
  </si>
  <si>
    <t>Шеренов Николай</t>
  </si>
  <si>
    <t>Соколов Алексей</t>
  </si>
  <si>
    <t>Абаев Руслан</t>
  </si>
  <si>
    <t>Дзантиев Сослан</t>
  </si>
  <si>
    <t>Шклярук Николай</t>
  </si>
  <si>
    <t>Гогичаев Георгий</t>
  </si>
  <si>
    <t>Бритаев Казбек</t>
  </si>
  <si>
    <t>Тищенко Дмитрий</t>
  </si>
  <si>
    <t>Цховребов Давид</t>
  </si>
  <si>
    <t>Вторыгин Сергей</t>
  </si>
  <si>
    <t>Шарый Александр</t>
  </si>
  <si>
    <t>Жеба Павел</t>
  </si>
  <si>
    <t>Легин Денис</t>
  </si>
  <si>
    <t>Маймистов Сергей</t>
  </si>
  <si>
    <t>Гоголев Дмитрий</t>
  </si>
  <si>
    <t>Изюмов Игорь</t>
  </si>
  <si>
    <t>Михайлов Никита</t>
  </si>
  <si>
    <t>Михайлов Игорь</t>
  </si>
  <si>
    <t>Бродилов Максим</t>
  </si>
  <si>
    <t>Круглов Михаил</t>
  </si>
  <si>
    <t xml:space="preserve">Андреев Андрей   Грызлов Павел      </t>
  </si>
  <si>
    <t>1990    1990</t>
  </si>
  <si>
    <t>Шклярук Николай  Михайлов Игорь</t>
  </si>
  <si>
    <t>Старцев Владимир  Савин Николай</t>
  </si>
  <si>
    <t>1994      1994</t>
  </si>
  <si>
    <t>Овчинников Александр  Суставов Антон</t>
  </si>
  <si>
    <t>1994      1992</t>
  </si>
  <si>
    <t>Кубок России 20.05.2010</t>
  </si>
  <si>
    <t>Снегирев Юрий</t>
  </si>
  <si>
    <t>Бикметов Альфред</t>
  </si>
  <si>
    <t>Николаев Андрей</t>
  </si>
  <si>
    <t>Папуш Павел</t>
  </si>
  <si>
    <t>Иванов Петр</t>
  </si>
  <si>
    <t>Малышев Роман</t>
  </si>
  <si>
    <t>Говер Егор</t>
  </si>
  <si>
    <t>Войналович Вадим</t>
  </si>
  <si>
    <t>Суставов Антон</t>
  </si>
  <si>
    <t>Максимов Виталий</t>
  </si>
  <si>
    <t>Свиридов Евгений</t>
  </si>
  <si>
    <t>Гвоздев Олег</t>
  </si>
  <si>
    <t>Дегтярев Андрей</t>
  </si>
  <si>
    <t>Копалин Алексей</t>
  </si>
  <si>
    <t>Стуканов Максим</t>
  </si>
  <si>
    <t>Кочеев Михаил</t>
  </si>
  <si>
    <t>Синицкий Сергей</t>
  </si>
  <si>
    <t>РЕЙТИНГ  к ЧЕ</t>
  </si>
  <si>
    <t>ЮНИОРСКИЙ  РЕЙТИНГ   в классе С1М  на  22.05.2011</t>
  </si>
  <si>
    <t>ЮНИОРСКИЙ  РЕЙТИНГ   в классе К1Ж  на   22.05.2011</t>
  </si>
  <si>
    <t>ЮНИОРСКИЙ  РЕЙТИНГ   в классе С2  на   22.05.2011</t>
  </si>
  <si>
    <t>ЮНИОРСКИЙ  РЕЙТИНГ   в классе К1М  на  22.05.2011</t>
  </si>
  <si>
    <t>ЮНИОРСКИЙ  РЕЙТИНГ   в классе С1Ж  на   22.05.2011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</si>
</sst>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44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22"/>
      </patternFill>
    </fill>
    <fill>
      <patternFill patternType="solid">
        <fgColor indexed="26"/>
        <bgColor indexed="64"/>
      </patternFill>
    </fill>
    <fill>
      <patternFill patternType="gray0625"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indexed="9"/>
      </patternFill>
    </fill>
    <fill>
      <patternFill patternType="gray0625">
        <bgColor theme="0"/>
      </patternFill>
    </fill>
    <fill>
      <patternFill patternType="gray0625">
        <bgColor theme="9" tint="0.39998000860214233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" fontId="1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right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" fillId="33" borderId="14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6" borderId="11" xfId="0" applyNumberFormat="1" applyFont="1" applyFill="1" applyBorder="1" applyAlignment="1">
      <alignment horizontal="center" vertical="center" wrapText="1"/>
    </xf>
    <xf numFmtId="0" fontId="3" fillId="37" borderId="11" xfId="0" applyNumberFormat="1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2" fillId="33" borderId="26" xfId="0" applyFont="1" applyFill="1" applyBorder="1" applyAlignment="1">
      <alignment horizontal="right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0" fillId="39" borderId="16" xfId="0" applyFill="1" applyBorder="1" applyAlignment="1">
      <alignment/>
    </xf>
    <xf numFmtId="0" fontId="3" fillId="39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vertical="center"/>
    </xf>
    <xf numFmtId="0" fontId="2" fillId="39" borderId="10" xfId="0" applyFont="1" applyFill="1" applyBorder="1" applyAlignment="1">
      <alignment horizontal="left" vertical="center"/>
    </xf>
    <xf numFmtId="0" fontId="2" fillId="39" borderId="10" xfId="0" applyFont="1" applyFill="1" applyBorder="1" applyAlignment="1">
      <alignment vertical="center"/>
    </xf>
    <xf numFmtId="0" fontId="0" fillId="39" borderId="0" xfId="0" applyFill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4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36" borderId="11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38" borderId="10" xfId="0" applyFont="1" applyFill="1" applyBorder="1" applyAlignment="1">
      <alignment vertical="center" wrapText="1"/>
    </xf>
    <xf numFmtId="0" fontId="2" fillId="40" borderId="10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/>
    </xf>
    <xf numFmtId="0" fontId="1" fillId="39" borderId="1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3" fillId="41" borderId="11" xfId="0" applyNumberFormat="1" applyFont="1" applyFill="1" applyBorder="1" applyAlignment="1">
      <alignment horizontal="center" vertical="center"/>
    </xf>
    <xf numFmtId="0" fontId="1" fillId="39" borderId="11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29" xfId="0" applyFont="1" applyFill="1" applyBorder="1" applyAlignment="1">
      <alignment vertical="center" wrapText="1"/>
    </xf>
    <xf numFmtId="0" fontId="2" fillId="34" borderId="29" xfId="0" applyFont="1" applyFill="1" applyBorder="1" applyAlignment="1">
      <alignment vertical="center" wrapText="1"/>
    </xf>
    <xf numFmtId="0" fontId="2" fillId="38" borderId="29" xfId="0" applyFont="1" applyFill="1" applyBorder="1" applyAlignment="1">
      <alignment vertical="center" wrapText="1"/>
    </xf>
    <xf numFmtId="0" fontId="2" fillId="40" borderId="29" xfId="0" applyFont="1" applyFill="1" applyBorder="1" applyAlignment="1">
      <alignment vertical="center" wrapText="1"/>
    </xf>
    <xf numFmtId="0" fontId="2" fillId="38" borderId="14" xfId="0" applyFont="1" applyFill="1" applyBorder="1" applyAlignment="1">
      <alignment vertical="center" wrapText="1"/>
    </xf>
    <xf numFmtId="0" fontId="2" fillId="40" borderId="14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/>
    </xf>
    <xf numFmtId="0" fontId="2" fillId="39" borderId="10" xfId="0" applyFont="1" applyFill="1" applyBorder="1" applyAlignment="1">
      <alignment vertical="center" wrapText="1"/>
    </xf>
    <xf numFmtId="0" fontId="2" fillId="39" borderId="15" xfId="0" applyFont="1" applyFill="1" applyBorder="1" applyAlignment="1">
      <alignment vertical="center" wrapText="1"/>
    </xf>
    <xf numFmtId="0" fontId="2" fillId="41" borderId="15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vertical="center" wrapText="1"/>
    </xf>
    <xf numFmtId="0" fontId="1" fillId="40" borderId="14" xfId="0" applyFont="1" applyFill="1" applyBorder="1" applyAlignment="1">
      <alignment horizontal="left" vertical="center" wrapText="1"/>
    </xf>
    <xf numFmtId="0" fontId="3" fillId="0" borderId="35" xfId="0" applyNumberFormat="1" applyFont="1" applyFill="1" applyBorder="1" applyAlignment="1">
      <alignment horizontal="right" vertical="center"/>
    </xf>
    <xf numFmtId="0" fontId="3" fillId="34" borderId="35" xfId="0" applyNumberFormat="1" applyFont="1" applyFill="1" applyBorder="1" applyAlignment="1">
      <alignment horizontal="right" vertical="center"/>
    </xf>
    <xf numFmtId="0" fontId="3" fillId="0" borderId="36" xfId="0" applyNumberFormat="1" applyFont="1" applyFill="1" applyBorder="1" applyAlignment="1">
      <alignment horizontal="right" vertical="center"/>
    </xf>
    <xf numFmtId="0" fontId="1" fillId="39" borderId="10" xfId="0" applyFont="1" applyFill="1" applyBorder="1" applyAlignment="1">
      <alignment horizontal="right" vertical="center" wrapText="1"/>
    </xf>
    <xf numFmtId="0" fontId="1" fillId="19" borderId="10" xfId="0" applyFont="1" applyFill="1" applyBorder="1" applyAlignment="1">
      <alignment horizontal="right" vertical="center" wrapText="1"/>
    </xf>
    <xf numFmtId="0" fontId="1" fillId="40" borderId="10" xfId="0" applyFont="1" applyFill="1" applyBorder="1" applyAlignment="1">
      <alignment horizontal="right" vertical="center" wrapText="1"/>
    </xf>
    <xf numFmtId="0" fontId="2" fillId="38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" fillId="19" borderId="15" xfId="0" applyFont="1" applyFill="1" applyBorder="1" applyAlignment="1">
      <alignment horizontal="right" vertical="center" wrapText="1"/>
    </xf>
    <xf numFmtId="0" fontId="1" fillId="39" borderId="15" xfId="0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right" vertical="center" wrapText="1"/>
    </xf>
    <xf numFmtId="0" fontId="1" fillId="42" borderId="15" xfId="0" applyFont="1" applyFill="1" applyBorder="1" applyAlignment="1">
      <alignment horizontal="right" vertical="center" wrapText="1"/>
    </xf>
    <xf numFmtId="0" fontId="2" fillId="19" borderId="15" xfId="0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42" fillId="19" borderId="10" xfId="0" applyFont="1" applyFill="1" applyBorder="1" applyAlignment="1">
      <alignment horizontal="right"/>
    </xf>
    <xf numFmtId="0" fontId="1" fillId="19" borderId="10" xfId="0" applyFont="1" applyFill="1" applyBorder="1" applyAlignment="1">
      <alignment horizontal="right"/>
    </xf>
    <xf numFmtId="0" fontId="1" fillId="42" borderId="10" xfId="0" applyFont="1" applyFill="1" applyBorder="1" applyAlignment="1">
      <alignment horizontal="right" vertical="center" wrapText="1"/>
    </xf>
    <xf numFmtId="0" fontId="42" fillId="19" borderId="15" xfId="0" applyFont="1" applyFill="1" applyBorder="1" applyAlignment="1">
      <alignment horizontal="right"/>
    </xf>
    <xf numFmtId="0" fontId="1" fillId="19" borderId="15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31" xfId="0" applyBorder="1" applyAlignment="1">
      <alignment horizontal="right"/>
    </xf>
    <xf numFmtId="0" fontId="0" fillId="0" borderId="0" xfId="0" applyAlignment="1">
      <alignment horizontal="center"/>
    </xf>
    <xf numFmtId="0" fontId="2" fillId="39" borderId="10" xfId="0" applyFont="1" applyFill="1" applyBorder="1" applyAlignment="1">
      <alignment horizontal="right" vertical="center" wrapText="1"/>
    </xf>
    <xf numFmtId="0" fontId="2" fillId="19" borderId="10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0" fontId="2" fillId="39" borderId="15" xfId="0" applyFont="1" applyFill="1" applyBorder="1" applyAlignment="1">
      <alignment horizontal="right" vertical="center" wrapText="1"/>
    </xf>
    <xf numFmtId="0" fontId="2" fillId="35" borderId="15" xfId="0" applyFont="1" applyFill="1" applyBorder="1" applyAlignment="1">
      <alignment horizontal="right" vertical="center" wrapText="1"/>
    </xf>
    <xf numFmtId="0" fontId="42" fillId="19" borderId="10" xfId="0" applyFont="1" applyFill="1" applyBorder="1" applyAlignment="1">
      <alignment horizontal="right" vertical="center"/>
    </xf>
    <xf numFmtId="0" fontId="2" fillId="42" borderId="10" xfId="0" applyFont="1" applyFill="1" applyBorder="1" applyAlignment="1">
      <alignment horizontal="right" vertical="center" wrapText="1"/>
    </xf>
    <xf numFmtId="0" fontId="2" fillId="42" borderId="15" xfId="0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42" fillId="19" borderId="12" xfId="0" applyFont="1" applyFill="1" applyBorder="1" applyAlignment="1">
      <alignment horizontal="right"/>
    </xf>
    <xf numFmtId="0" fontId="1" fillId="19" borderId="12" xfId="0" applyFont="1" applyFill="1" applyBorder="1" applyAlignment="1">
      <alignment horizontal="right" vertical="center" wrapText="1"/>
    </xf>
    <xf numFmtId="0" fontId="42" fillId="19" borderId="37" xfId="0" applyFont="1" applyFill="1" applyBorder="1" applyAlignment="1">
      <alignment horizontal="right"/>
    </xf>
    <xf numFmtId="0" fontId="3" fillId="41" borderId="36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right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right" vertical="center" wrapText="1"/>
    </xf>
    <xf numFmtId="0" fontId="2" fillId="33" borderId="40" xfId="0" applyFont="1" applyFill="1" applyBorder="1" applyAlignment="1">
      <alignment horizontal="right" vertical="center" wrapText="1"/>
    </xf>
    <xf numFmtId="0" fontId="2" fillId="33" borderId="41" xfId="0" applyFont="1" applyFill="1" applyBorder="1" applyAlignment="1">
      <alignment horizontal="right" vertical="center" wrapText="1"/>
    </xf>
    <xf numFmtId="0" fontId="2" fillId="33" borderId="41" xfId="0" applyFont="1" applyFill="1" applyBorder="1" applyAlignment="1">
      <alignment horizontal="right" vertical="center" wrapText="1"/>
    </xf>
    <xf numFmtId="0" fontId="2" fillId="33" borderId="42" xfId="0" applyFont="1" applyFill="1" applyBorder="1" applyAlignment="1">
      <alignment horizontal="right" vertical="center" wrapText="1"/>
    </xf>
    <xf numFmtId="0" fontId="2" fillId="33" borderId="43" xfId="0" applyFont="1" applyFill="1" applyBorder="1" applyAlignment="1">
      <alignment horizontal="right" vertical="center" wrapText="1"/>
    </xf>
    <xf numFmtId="0" fontId="2" fillId="33" borderId="44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1" fillId="0" borderId="4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3" fillId="0" borderId="42" xfId="0" applyNumberFormat="1" applyFont="1" applyFill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/>
    </xf>
    <xf numFmtId="0" fontId="2" fillId="42" borderId="37" xfId="0" applyFont="1" applyFill="1" applyBorder="1" applyAlignment="1">
      <alignment vertical="center" wrapText="1"/>
    </xf>
    <xf numFmtId="0" fontId="2" fillId="19" borderId="15" xfId="0" applyFont="1" applyFill="1" applyBorder="1" applyAlignment="1">
      <alignment vertical="center" wrapText="1"/>
    </xf>
    <xf numFmtId="0" fontId="42" fillId="19" borderId="10" xfId="0" applyFont="1" applyFill="1" applyBorder="1" applyAlignment="1">
      <alignment/>
    </xf>
    <xf numFmtId="0" fontId="2" fillId="42" borderId="10" xfId="0" applyFont="1" applyFill="1" applyBorder="1" applyAlignment="1">
      <alignment vertical="center" wrapText="1"/>
    </xf>
    <xf numFmtId="0" fontId="2" fillId="19" borderId="10" xfId="0" applyFont="1" applyFill="1" applyBorder="1" applyAlignment="1">
      <alignment vertical="center" wrapText="1"/>
    </xf>
    <xf numFmtId="0" fontId="2" fillId="19" borderId="10" xfId="0" applyFont="1" applyFill="1" applyBorder="1" applyAlignment="1">
      <alignment/>
    </xf>
    <xf numFmtId="0" fontId="2" fillId="42" borderId="15" xfId="0" applyFont="1" applyFill="1" applyBorder="1" applyAlignment="1">
      <alignment vertical="center" wrapText="1"/>
    </xf>
    <xf numFmtId="0" fontId="3" fillId="0" borderId="47" xfId="0" applyNumberFormat="1" applyFont="1" applyFill="1" applyBorder="1" applyAlignment="1">
      <alignment horizontal="right" vertical="center"/>
    </xf>
    <xf numFmtId="0" fontId="0" fillId="39" borderId="0" xfId="0" applyFill="1" applyAlignment="1">
      <alignment horizontal="center" wrapText="1"/>
    </xf>
    <xf numFmtId="0" fontId="0" fillId="39" borderId="12" xfId="0" applyFill="1" applyBorder="1" applyAlignment="1">
      <alignment horizontal="center"/>
    </xf>
    <xf numFmtId="0" fontId="0" fillId="39" borderId="0" xfId="0" applyFill="1" applyAlignment="1">
      <alignment horizontal="center"/>
    </xf>
    <xf numFmtId="0" fontId="0" fillId="0" borderId="31" xfId="0" applyBorder="1" applyAlignment="1">
      <alignment horizontal="center"/>
    </xf>
    <xf numFmtId="0" fontId="3" fillId="0" borderId="48" xfId="0" applyNumberFormat="1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right"/>
    </xf>
    <xf numFmtId="0" fontId="2" fillId="33" borderId="40" xfId="0" applyFont="1" applyFill="1" applyBorder="1" applyAlignment="1">
      <alignment vertical="center" wrapText="1"/>
    </xf>
    <xf numFmtId="0" fontId="2" fillId="33" borderId="41" xfId="0" applyFont="1" applyFill="1" applyBorder="1" applyAlignment="1">
      <alignment vertical="center" wrapText="1"/>
    </xf>
    <xf numFmtId="0" fontId="2" fillId="33" borderId="41" xfId="0" applyFont="1" applyFill="1" applyBorder="1" applyAlignment="1">
      <alignment vertical="center" wrapText="1"/>
    </xf>
    <xf numFmtId="0" fontId="2" fillId="33" borderId="42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0" fontId="2" fillId="19" borderId="41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2" fillId="19" borderId="42" xfId="0" applyFont="1" applyFill="1" applyBorder="1" applyAlignment="1">
      <alignment vertical="center" wrapText="1"/>
    </xf>
    <xf numFmtId="0" fontId="3" fillId="0" borderId="51" xfId="0" applyNumberFormat="1" applyFont="1" applyFill="1" applyBorder="1" applyAlignment="1">
      <alignment horizontal="center" vertical="center"/>
    </xf>
    <xf numFmtId="165" fontId="4" fillId="0" borderId="52" xfId="6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65" fontId="4" fillId="0" borderId="0" xfId="60" applyNumberFormat="1" applyFont="1" applyBorder="1" applyAlignment="1">
      <alignment horizontal="center"/>
    </xf>
    <xf numFmtId="0" fontId="1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165" fontId="4" fillId="0" borderId="52" xfId="58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140" zoomScaleNormal="140" zoomScalePageLayoutView="0" workbookViewId="0" topLeftCell="A1">
      <pane xSplit="20025" topLeftCell="L1" activePane="topLeft" state="split"/>
      <selection pane="topLeft" activeCell="A1" sqref="A1:L1"/>
      <selection pane="topRight" activeCell="G8" sqref="G8"/>
    </sheetView>
  </sheetViews>
  <sheetFormatPr defaultColWidth="9.00390625" defaultRowHeight="12.75"/>
  <cols>
    <col min="1" max="1" width="6.25390625" style="4" customWidth="1"/>
    <col min="2" max="2" width="21.875" style="4" customWidth="1"/>
    <col min="3" max="3" width="7.00390625" style="197" customWidth="1"/>
    <col min="4" max="4" width="6.75390625" style="4" customWidth="1"/>
    <col min="5" max="5" width="9.75390625" style="0" customWidth="1"/>
    <col min="6" max="6" width="6.75390625" style="35" customWidth="1"/>
    <col min="7" max="7" width="9.75390625" style="0" customWidth="1"/>
    <col min="8" max="8" width="6.75390625" style="4" customWidth="1"/>
    <col min="9" max="9" width="9.75390625" style="0" customWidth="1"/>
    <col min="10" max="10" width="6.75390625" style="4" customWidth="1"/>
    <col min="11" max="11" width="9.75390625" style="0" customWidth="1"/>
    <col min="12" max="12" width="10.75390625" style="149" customWidth="1"/>
    <col min="13" max="13" width="10.75390625" style="135" customWidth="1"/>
  </cols>
  <sheetData>
    <row r="1" spans="1:13" s="8" customFormat="1" ht="21.75" customHeight="1" thickBot="1">
      <c r="A1" s="212" t="s">
        <v>175</v>
      </c>
      <c r="B1" s="213"/>
      <c r="C1" s="213"/>
      <c r="D1" s="214"/>
      <c r="E1" s="214"/>
      <c r="F1" s="214"/>
      <c r="G1" s="214"/>
      <c r="H1" s="214"/>
      <c r="I1" s="214"/>
      <c r="J1" s="214"/>
      <c r="K1" s="214"/>
      <c r="L1" s="213"/>
      <c r="M1" s="147"/>
    </row>
    <row r="2" spans="1:13" ht="39" customHeight="1" thickBot="1">
      <c r="A2" s="14"/>
      <c r="B2" s="15"/>
      <c r="C2" s="196"/>
      <c r="D2" s="215" t="s">
        <v>65</v>
      </c>
      <c r="E2" s="216"/>
      <c r="F2" s="217" t="s">
        <v>66</v>
      </c>
      <c r="G2" s="218"/>
      <c r="H2" s="215" t="s">
        <v>156</v>
      </c>
      <c r="I2" s="216"/>
      <c r="J2" s="217" t="s">
        <v>94</v>
      </c>
      <c r="K2" s="218"/>
      <c r="L2" s="198"/>
      <c r="M2" s="148"/>
    </row>
    <row r="3" spans="1:13" s="149" customFormat="1" ht="26.25" thickBot="1">
      <c r="A3" s="12" t="s">
        <v>54</v>
      </c>
      <c r="B3" s="12" t="s">
        <v>61</v>
      </c>
      <c r="C3" s="109" t="s">
        <v>64</v>
      </c>
      <c r="D3" s="36" t="s">
        <v>62</v>
      </c>
      <c r="E3" s="37" t="s">
        <v>63</v>
      </c>
      <c r="F3" s="38" t="s">
        <v>62</v>
      </c>
      <c r="G3" s="39" t="s">
        <v>63</v>
      </c>
      <c r="H3" s="36" t="s">
        <v>62</v>
      </c>
      <c r="I3" s="175" t="s">
        <v>63</v>
      </c>
      <c r="J3" s="38" t="s">
        <v>62</v>
      </c>
      <c r="K3" s="39" t="s">
        <v>63</v>
      </c>
      <c r="L3" s="200" t="s">
        <v>0</v>
      </c>
      <c r="M3" s="165" t="s">
        <v>174</v>
      </c>
    </row>
    <row r="4" spans="1:13" ht="15.75" customHeight="1">
      <c r="A4" s="10">
        <v>1</v>
      </c>
      <c r="B4" s="6" t="s">
        <v>67</v>
      </c>
      <c r="C4" s="110">
        <v>1991</v>
      </c>
      <c r="D4" s="118">
        <v>13</v>
      </c>
      <c r="E4" s="122">
        <v>30</v>
      </c>
      <c r="F4" s="88">
        <v>7</v>
      </c>
      <c r="G4" s="188">
        <v>40</v>
      </c>
      <c r="H4" s="116">
        <v>3</v>
      </c>
      <c r="I4" s="189">
        <v>50</v>
      </c>
      <c r="J4" s="87">
        <v>4</v>
      </c>
      <c r="K4" s="145">
        <v>46</v>
      </c>
      <c r="L4" s="199">
        <f>SUM(E4,G4,I4,K4,)</f>
        <v>166</v>
      </c>
      <c r="M4" s="164">
        <f>L4-E4</f>
        <v>136</v>
      </c>
    </row>
    <row r="5" spans="1:13" ht="15.75" customHeight="1">
      <c r="A5" s="10">
        <f>A4+1</f>
        <v>2</v>
      </c>
      <c r="B5" s="6" t="s">
        <v>68</v>
      </c>
      <c r="C5" s="110">
        <v>1989</v>
      </c>
      <c r="D5" s="118">
        <v>12</v>
      </c>
      <c r="E5" s="192">
        <v>31</v>
      </c>
      <c r="F5" s="85">
        <v>26</v>
      </c>
      <c r="G5" s="124">
        <v>13</v>
      </c>
      <c r="H5" s="116">
        <v>2</v>
      </c>
      <c r="I5" s="189">
        <v>55</v>
      </c>
      <c r="J5" s="87">
        <v>7</v>
      </c>
      <c r="K5" s="162">
        <v>40</v>
      </c>
      <c r="L5" s="105">
        <f aca="true" t="shared" si="0" ref="L5:L42">SUM(E5,G5,I5,K5,)</f>
        <v>139</v>
      </c>
      <c r="M5" s="128">
        <f>L5-G5</f>
        <v>126</v>
      </c>
    </row>
    <row r="6" spans="1:13" ht="15.75" customHeight="1">
      <c r="A6" s="10">
        <f>A5+1</f>
        <v>3</v>
      </c>
      <c r="B6" s="6" t="s">
        <v>1</v>
      </c>
      <c r="C6" s="111">
        <v>1993</v>
      </c>
      <c r="D6" s="119">
        <v>26</v>
      </c>
      <c r="E6" s="190">
        <v>13</v>
      </c>
      <c r="F6" s="89">
        <v>27</v>
      </c>
      <c r="G6" s="125">
        <v>11</v>
      </c>
      <c r="H6" s="117">
        <v>7</v>
      </c>
      <c r="I6" s="190">
        <v>40</v>
      </c>
      <c r="J6" s="90">
        <v>2</v>
      </c>
      <c r="K6" s="187">
        <v>55</v>
      </c>
      <c r="L6" s="111">
        <f t="shared" si="0"/>
        <v>119</v>
      </c>
      <c r="M6" s="128">
        <f>L6-G6</f>
        <v>108</v>
      </c>
    </row>
    <row r="7" spans="1:13" ht="15.75" customHeight="1">
      <c r="A7" s="10">
        <f>A6+1</f>
        <v>4</v>
      </c>
      <c r="B7" s="6" t="s">
        <v>93</v>
      </c>
      <c r="C7" s="110">
        <v>1990</v>
      </c>
      <c r="D7" s="120">
        <v>21</v>
      </c>
      <c r="E7" s="192">
        <v>22</v>
      </c>
      <c r="F7" s="85">
        <v>23</v>
      </c>
      <c r="G7" s="124">
        <v>19</v>
      </c>
      <c r="H7" s="116">
        <v>8</v>
      </c>
      <c r="I7" s="189">
        <v>38</v>
      </c>
      <c r="J7" s="87">
        <v>6</v>
      </c>
      <c r="K7" s="162">
        <v>42</v>
      </c>
      <c r="L7" s="105">
        <f t="shared" si="0"/>
        <v>121</v>
      </c>
      <c r="M7" s="128">
        <f>L7-G7</f>
        <v>102</v>
      </c>
    </row>
    <row r="8" spans="1:13" ht="15.75" customHeight="1">
      <c r="A8" s="10">
        <f>A7+1</f>
        <v>5</v>
      </c>
      <c r="B8" s="6" t="s">
        <v>69</v>
      </c>
      <c r="C8" s="110">
        <v>1992</v>
      </c>
      <c r="D8" s="120">
        <v>47</v>
      </c>
      <c r="E8" s="123">
        <v>0</v>
      </c>
      <c r="F8" s="85">
        <v>38</v>
      </c>
      <c r="G8" s="188">
        <v>2</v>
      </c>
      <c r="H8" s="116">
        <v>9</v>
      </c>
      <c r="I8" s="189">
        <v>36</v>
      </c>
      <c r="J8" s="87">
        <v>9</v>
      </c>
      <c r="K8" s="162">
        <v>36</v>
      </c>
      <c r="L8" s="105">
        <f t="shared" si="0"/>
        <v>74</v>
      </c>
      <c r="M8" s="128">
        <f>L8-E8</f>
        <v>74</v>
      </c>
    </row>
    <row r="9" spans="1:13" ht="15.75" customHeight="1">
      <c r="A9" s="10">
        <f>A8+1</f>
        <v>6</v>
      </c>
      <c r="B9" s="6" t="s">
        <v>2</v>
      </c>
      <c r="C9" s="110">
        <v>1992</v>
      </c>
      <c r="D9" s="120">
        <v>29</v>
      </c>
      <c r="E9" s="191">
        <v>7</v>
      </c>
      <c r="F9" s="85">
        <v>35</v>
      </c>
      <c r="G9" s="124">
        <v>2</v>
      </c>
      <c r="H9" s="116">
        <v>10</v>
      </c>
      <c r="I9" s="189">
        <v>34</v>
      </c>
      <c r="J9" s="87">
        <v>12</v>
      </c>
      <c r="K9" s="145">
        <v>31</v>
      </c>
      <c r="L9" s="105">
        <f t="shared" si="0"/>
        <v>74</v>
      </c>
      <c r="M9" s="194">
        <f>L9-G9</f>
        <v>72</v>
      </c>
    </row>
    <row r="10" spans="1:13" ht="15.75" customHeight="1">
      <c r="A10" s="10">
        <f>A9+1</f>
        <v>7</v>
      </c>
      <c r="B10" s="6" t="s">
        <v>32</v>
      </c>
      <c r="C10" s="111">
        <v>1993</v>
      </c>
      <c r="D10" s="121">
        <v>49</v>
      </c>
      <c r="E10" s="126">
        <v>0</v>
      </c>
      <c r="F10" s="89">
        <v>32</v>
      </c>
      <c r="G10" s="193">
        <v>2</v>
      </c>
      <c r="H10" s="117">
        <v>11</v>
      </c>
      <c r="I10" s="190">
        <v>32</v>
      </c>
      <c r="J10" s="90">
        <v>10</v>
      </c>
      <c r="K10" s="187">
        <v>34</v>
      </c>
      <c r="L10" s="111">
        <f t="shared" si="0"/>
        <v>68</v>
      </c>
      <c r="M10" s="128">
        <f aca="true" t="shared" si="1" ref="M10:M42">L10</f>
        <v>68</v>
      </c>
    </row>
    <row r="11" spans="1:13" ht="15.75" customHeight="1">
      <c r="A11" s="10">
        <f aca="true" t="shared" si="2" ref="A7:A42">A10+1</f>
        <v>8</v>
      </c>
      <c r="B11" s="6" t="s">
        <v>70</v>
      </c>
      <c r="C11" s="110">
        <v>1991</v>
      </c>
      <c r="D11" s="120">
        <v>55</v>
      </c>
      <c r="E11" s="85">
        <v>0</v>
      </c>
      <c r="F11" s="85">
        <v>67</v>
      </c>
      <c r="G11" s="188">
        <v>0</v>
      </c>
      <c r="H11" s="116">
        <v>12</v>
      </c>
      <c r="I11" s="189">
        <v>31</v>
      </c>
      <c r="J11" s="87">
        <v>13</v>
      </c>
      <c r="K11" s="162">
        <v>30</v>
      </c>
      <c r="L11" s="105">
        <f t="shared" si="0"/>
        <v>61</v>
      </c>
      <c r="M11" s="128">
        <f t="shared" si="1"/>
        <v>61</v>
      </c>
    </row>
    <row r="12" spans="1:13" ht="15.75" customHeight="1">
      <c r="A12" s="10">
        <f t="shared" si="2"/>
        <v>9</v>
      </c>
      <c r="B12" s="6" t="s">
        <v>102</v>
      </c>
      <c r="C12" s="110">
        <v>1992</v>
      </c>
      <c r="D12" s="120">
        <v>45</v>
      </c>
      <c r="E12" s="85">
        <v>0</v>
      </c>
      <c r="F12" s="85">
        <v>47</v>
      </c>
      <c r="G12" s="188">
        <v>0</v>
      </c>
      <c r="H12" s="116">
        <v>13</v>
      </c>
      <c r="I12" s="189">
        <v>30</v>
      </c>
      <c r="J12" s="87">
        <v>15</v>
      </c>
      <c r="K12" s="162">
        <v>28</v>
      </c>
      <c r="L12" s="105">
        <f t="shared" si="0"/>
        <v>58</v>
      </c>
      <c r="M12" s="128">
        <f t="shared" si="1"/>
        <v>58</v>
      </c>
    </row>
    <row r="13" spans="1:13" ht="15.75" customHeight="1">
      <c r="A13" s="10">
        <f t="shared" si="2"/>
        <v>10</v>
      </c>
      <c r="B13" s="6" t="s">
        <v>25</v>
      </c>
      <c r="C13" s="110">
        <v>1992</v>
      </c>
      <c r="D13" s="120">
        <v>50</v>
      </c>
      <c r="E13" s="85">
        <v>0</v>
      </c>
      <c r="F13" s="85">
        <v>55</v>
      </c>
      <c r="G13" s="188">
        <v>0</v>
      </c>
      <c r="H13" s="116">
        <v>14</v>
      </c>
      <c r="I13" s="189">
        <v>29</v>
      </c>
      <c r="J13" s="87">
        <v>16</v>
      </c>
      <c r="K13" s="145">
        <v>27</v>
      </c>
      <c r="L13" s="105">
        <f t="shared" si="0"/>
        <v>56</v>
      </c>
      <c r="M13" s="128">
        <f t="shared" si="1"/>
        <v>56</v>
      </c>
    </row>
    <row r="14" spans="1:13" ht="15.75" customHeight="1">
      <c r="A14" s="10">
        <f>A13+1</f>
        <v>11</v>
      </c>
      <c r="B14" s="6" t="s">
        <v>26</v>
      </c>
      <c r="C14" s="109">
        <v>1994</v>
      </c>
      <c r="D14" s="91"/>
      <c r="E14" s="92"/>
      <c r="F14" s="93"/>
      <c r="G14" s="94"/>
      <c r="H14" s="116">
        <v>20</v>
      </c>
      <c r="I14" s="189">
        <v>23</v>
      </c>
      <c r="J14" s="87">
        <v>11</v>
      </c>
      <c r="K14" s="162">
        <v>32</v>
      </c>
      <c r="L14" s="105">
        <f t="shared" si="0"/>
        <v>55</v>
      </c>
      <c r="M14" s="128">
        <f t="shared" si="1"/>
        <v>55</v>
      </c>
    </row>
    <row r="15" spans="1:13" ht="15.75" customHeight="1">
      <c r="A15" s="10">
        <f t="shared" si="2"/>
        <v>12</v>
      </c>
      <c r="B15" s="6" t="s">
        <v>24</v>
      </c>
      <c r="C15" s="111">
        <v>1993</v>
      </c>
      <c r="D15" s="91"/>
      <c r="E15" s="92"/>
      <c r="F15" s="93"/>
      <c r="G15" s="94"/>
      <c r="H15" s="117">
        <v>18</v>
      </c>
      <c r="I15" s="190">
        <v>25</v>
      </c>
      <c r="J15" s="90">
        <v>14</v>
      </c>
      <c r="K15" s="187">
        <v>29</v>
      </c>
      <c r="L15" s="111">
        <f t="shared" si="0"/>
        <v>54</v>
      </c>
      <c r="M15" s="128">
        <f t="shared" si="1"/>
        <v>54</v>
      </c>
    </row>
    <row r="16" spans="1:13" ht="15.75" customHeight="1">
      <c r="A16" s="10">
        <f t="shared" si="2"/>
        <v>13</v>
      </c>
      <c r="B16" s="6" t="s">
        <v>158</v>
      </c>
      <c r="C16" s="110">
        <v>1988</v>
      </c>
      <c r="D16" s="91"/>
      <c r="E16" s="92"/>
      <c r="F16" s="93"/>
      <c r="G16" s="94"/>
      <c r="H16" s="116">
        <v>15</v>
      </c>
      <c r="I16" s="189">
        <v>28</v>
      </c>
      <c r="J16" s="87">
        <v>18</v>
      </c>
      <c r="K16" s="162">
        <v>25</v>
      </c>
      <c r="L16" s="105">
        <f t="shared" si="0"/>
        <v>53</v>
      </c>
      <c r="M16" s="128">
        <f t="shared" si="1"/>
        <v>53</v>
      </c>
    </row>
    <row r="17" spans="1:13" ht="15.75" customHeight="1">
      <c r="A17" s="10">
        <f>A16+1</f>
        <v>14</v>
      </c>
      <c r="B17" s="6" t="s">
        <v>28</v>
      </c>
      <c r="C17" s="109">
        <v>1995</v>
      </c>
      <c r="D17" s="91"/>
      <c r="E17" s="92"/>
      <c r="F17" s="93"/>
      <c r="G17" s="94"/>
      <c r="H17" s="116">
        <v>17</v>
      </c>
      <c r="I17" s="189">
        <v>26</v>
      </c>
      <c r="J17" s="87">
        <v>19</v>
      </c>
      <c r="K17" s="162">
        <v>24</v>
      </c>
      <c r="L17" s="105">
        <f t="shared" si="0"/>
        <v>50</v>
      </c>
      <c r="M17" s="128">
        <f t="shared" si="1"/>
        <v>50</v>
      </c>
    </row>
    <row r="18" spans="1:13" ht="15.75" customHeight="1">
      <c r="A18" s="10">
        <f t="shared" si="2"/>
        <v>15</v>
      </c>
      <c r="B18" s="6" t="s">
        <v>159</v>
      </c>
      <c r="C18" s="110">
        <v>1988</v>
      </c>
      <c r="D18" s="91"/>
      <c r="E18" s="92"/>
      <c r="F18" s="93"/>
      <c r="G18" s="94"/>
      <c r="H18" s="116">
        <v>21</v>
      </c>
      <c r="I18" s="189">
        <v>22</v>
      </c>
      <c r="J18" s="86">
        <v>20</v>
      </c>
      <c r="K18" s="145">
        <v>23</v>
      </c>
      <c r="L18" s="105">
        <f t="shared" si="0"/>
        <v>45</v>
      </c>
      <c r="M18" s="128">
        <f t="shared" si="1"/>
        <v>45</v>
      </c>
    </row>
    <row r="19" spans="1:13" ht="15.75" customHeight="1">
      <c r="A19" s="10">
        <f t="shared" si="2"/>
        <v>16</v>
      </c>
      <c r="B19" s="6" t="s">
        <v>157</v>
      </c>
      <c r="C19" s="109">
        <v>1995</v>
      </c>
      <c r="D19" s="120">
        <v>56</v>
      </c>
      <c r="E19" s="85">
        <v>0</v>
      </c>
      <c r="F19" s="85">
        <v>57</v>
      </c>
      <c r="G19" s="188">
        <v>0</v>
      </c>
      <c r="H19" s="116">
        <v>19</v>
      </c>
      <c r="I19" s="189">
        <v>24</v>
      </c>
      <c r="J19" s="86">
        <v>24</v>
      </c>
      <c r="K19" s="145">
        <v>17</v>
      </c>
      <c r="L19" s="105">
        <f t="shared" si="0"/>
        <v>41</v>
      </c>
      <c r="M19" s="128">
        <f t="shared" si="1"/>
        <v>41</v>
      </c>
    </row>
    <row r="20" spans="1:13" ht="15.75" customHeight="1">
      <c r="A20" s="10">
        <f t="shared" si="2"/>
        <v>17</v>
      </c>
      <c r="B20" s="6" t="s">
        <v>27</v>
      </c>
      <c r="C20" s="109">
        <v>1995</v>
      </c>
      <c r="D20" s="91"/>
      <c r="E20" s="92"/>
      <c r="F20" s="93"/>
      <c r="G20" s="94"/>
      <c r="H20" s="116">
        <v>22</v>
      </c>
      <c r="I20" s="189">
        <v>21</v>
      </c>
      <c r="J20" s="86">
        <v>23</v>
      </c>
      <c r="K20" s="145">
        <v>19</v>
      </c>
      <c r="L20" s="105">
        <f t="shared" si="0"/>
        <v>40</v>
      </c>
      <c r="M20" s="128">
        <f t="shared" si="1"/>
        <v>40</v>
      </c>
    </row>
    <row r="21" spans="1:13" ht="15.75" customHeight="1">
      <c r="A21" s="10">
        <f t="shared" si="2"/>
        <v>18</v>
      </c>
      <c r="B21" s="6" t="s">
        <v>23</v>
      </c>
      <c r="C21" s="109">
        <v>1995</v>
      </c>
      <c r="D21" s="91"/>
      <c r="E21" s="92"/>
      <c r="F21" s="93"/>
      <c r="G21" s="94"/>
      <c r="H21" s="116">
        <v>16</v>
      </c>
      <c r="I21" s="189">
        <v>27</v>
      </c>
      <c r="J21" s="86">
        <v>28</v>
      </c>
      <c r="K21" s="145">
        <v>9</v>
      </c>
      <c r="L21" s="105">
        <f>SUM(E21,G21,I21,K21,)</f>
        <v>36</v>
      </c>
      <c r="M21" s="128">
        <f t="shared" si="1"/>
        <v>36</v>
      </c>
    </row>
    <row r="22" spans="1:13" ht="15.75" customHeight="1">
      <c r="A22" s="10">
        <f t="shared" si="2"/>
        <v>19</v>
      </c>
      <c r="B22" s="6" t="s">
        <v>71</v>
      </c>
      <c r="C22" s="109">
        <v>1995</v>
      </c>
      <c r="D22" s="91"/>
      <c r="E22" s="92"/>
      <c r="F22" s="93"/>
      <c r="G22" s="94"/>
      <c r="H22" s="116">
        <v>26</v>
      </c>
      <c r="I22" s="189">
        <v>13</v>
      </c>
      <c r="J22" s="86">
        <v>21</v>
      </c>
      <c r="K22" s="145">
        <v>22</v>
      </c>
      <c r="L22" s="105">
        <f t="shared" si="0"/>
        <v>35</v>
      </c>
      <c r="M22" s="128">
        <f t="shared" si="1"/>
        <v>35</v>
      </c>
    </row>
    <row r="23" spans="1:13" ht="15.75" customHeight="1">
      <c r="A23" s="10">
        <f t="shared" si="2"/>
        <v>20</v>
      </c>
      <c r="B23" s="6" t="s">
        <v>160</v>
      </c>
      <c r="C23" s="110">
        <v>1994</v>
      </c>
      <c r="D23" s="91"/>
      <c r="E23" s="92"/>
      <c r="F23" s="93"/>
      <c r="G23" s="94"/>
      <c r="H23" s="116">
        <v>23</v>
      </c>
      <c r="I23" s="189">
        <v>19</v>
      </c>
      <c r="J23" s="86">
        <v>26</v>
      </c>
      <c r="K23" s="145">
        <v>13</v>
      </c>
      <c r="L23" s="105">
        <f t="shared" si="0"/>
        <v>32</v>
      </c>
      <c r="M23" s="128">
        <f t="shared" si="1"/>
        <v>32</v>
      </c>
    </row>
    <row r="24" spans="1:13" ht="15.75" customHeight="1">
      <c r="A24" s="10">
        <f t="shared" si="2"/>
        <v>21</v>
      </c>
      <c r="B24" s="6" t="s">
        <v>161</v>
      </c>
      <c r="C24" s="110">
        <v>1994</v>
      </c>
      <c r="D24" s="91"/>
      <c r="E24" s="92"/>
      <c r="F24" s="93"/>
      <c r="G24" s="94"/>
      <c r="H24" s="116">
        <v>28</v>
      </c>
      <c r="I24" s="189">
        <v>9</v>
      </c>
      <c r="J24" s="86">
        <v>22</v>
      </c>
      <c r="K24" s="145">
        <v>21</v>
      </c>
      <c r="L24" s="105">
        <f t="shared" si="0"/>
        <v>30</v>
      </c>
      <c r="M24" s="128">
        <f t="shared" si="1"/>
        <v>30</v>
      </c>
    </row>
    <row r="25" spans="1:13" ht="15.75" customHeight="1">
      <c r="A25" s="10">
        <f t="shared" si="2"/>
        <v>22</v>
      </c>
      <c r="B25" s="6" t="s">
        <v>30</v>
      </c>
      <c r="C25" s="109">
        <v>1995</v>
      </c>
      <c r="D25" s="91"/>
      <c r="E25" s="92"/>
      <c r="F25" s="93"/>
      <c r="G25" s="94"/>
      <c r="H25" s="116">
        <v>25</v>
      </c>
      <c r="I25" s="189">
        <v>15</v>
      </c>
      <c r="J25" s="86">
        <v>25</v>
      </c>
      <c r="K25" s="145">
        <v>15</v>
      </c>
      <c r="L25" s="105">
        <f t="shared" si="0"/>
        <v>30</v>
      </c>
      <c r="M25" s="128">
        <f t="shared" si="1"/>
        <v>30</v>
      </c>
    </row>
    <row r="26" spans="1:13" ht="15.75" customHeight="1">
      <c r="A26" s="10">
        <f t="shared" si="2"/>
        <v>23</v>
      </c>
      <c r="B26" s="6" t="s">
        <v>162</v>
      </c>
      <c r="C26" s="110">
        <v>1996</v>
      </c>
      <c r="D26" s="91"/>
      <c r="E26" s="92"/>
      <c r="F26" s="93"/>
      <c r="G26" s="94"/>
      <c r="H26" s="116">
        <v>27</v>
      </c>
      <c r="I26" s="189">
        <v>11</v>
      </c>
      <c r="J26" s="86">
        <v>30</v>
      </c>
      <c r="K26" s="145">
        <v>5</v>
      </c>
      <c r="L26" s="105">
        <f t="shared" si="0"/>
        <v>16</v>
      </c>
      <c r="M26" s="128">
        <f t="shared" si="1"/>
        <v>16</v>
      </c>
    </row>
    <row r="27" spans="1:13" ht="15.75" customHeight="1">
      <c r="A27" s="10">
        <f t="shared" si="2"/>
        <v>24</v>
      </c>
      <c r="B27" s="6" t="s">
        <v>55</v>
      </c>
      <c r="C27" s="109">
        <v>1997</v>
      </c>
      <c r="D27" s="120">
        <v>68</v>
      </c>
      <c r="E27" s="85">
        <v>0</v>
      </c>
      <c r="F27" s="85">
        <v>68</v>
      </c>
      <c r="G27" s="188">
        <v>0</v>
      </c>
      <c r="H27" s="116">
        <v>29</v>
      </c>
      <c r="I27" s="189">
        <v>7</v>
      </c>
      <c r="J27" s="86">
        <v>29</v>
      </c>
      <c r="K27" s="145">
        <v>7</v>
      </c>
      <c r="L27" s="105">
        <f t="shared" si="0"/>
        <v>14</v>
      </c>
      <c r="M27" s="128">
        <f t="shared" si="1"/>
        <v>14</v>
      </c>
    </row>
    <row r="28" spans="1:13" ht="15.75" customHeight="1">
      <c r="A28" s="10">
        <f t="shared" si="2"/>
        <v>25</v>
      </c>
      <c r="B28" s="6" t="s">
        <v>165</v>
      </c>
      <c r="C28" s="110">
        <v>1992</v>
      </c>
      <c r="D28" s="91"/>
      <c r="E28" s="92"/>
      <c r="F28" s="93"/>
      <c r="G28" s="94"/>
      <c r="H28" s="116">
        <v>32</v>
      </c>
      <c r="I28" s="189">
        <v>2</v>
      </c>
      <c r="J28" s="86">
        <v>27</v>
      </c>
      <c r="K28" s="145">
        <v>11</v>
      </c>
      <c r="L28" s="105">
        <f t="shared" si="0"/>
        <v>13</v>
      </c>
      <c r="M28" s="128">
        <f t="shared" si="1"/>
        <v>13</v>
      </c>
    </row>
    <row r="29" spans="1:13" ht="15.75" customHeight="1">
      <c r="A29" s="10">
        <f t="shared" si="2"/>
        <v>26</v>
      </c>
      <c r="B29" s="6" t="s">
        <v>163</v>
      </c>
      <c r="C29" s="110">
        <v>1994</v>
      </c>
      <c r="D29" s="91"/>
      <c r="E29" s="92"/>
      <c r="F29" s="93"/>
      <c r="G29" s="94"/>
      <c r="H29" s="116">
        <v>30</v>
      </c>
      <c r="I29" s="189">
        <v>5</v>
      </c>
      <c r="J29" s="86">
        <v>37</v>
      </c>
      <c r="K29" s="145">
        <v>2</v>
      </c>
      <c r="L29" s="105">
        <f t="shared" si="0"/>
        <v>7</v>
      </c>
      <c r="M29" s="128">
        <f t="shared" si="1"/>
        <v>7</v>
      </c>
    </row>
    <row r="30" spans="1:13" ht="15.75" customHeight="1">
      <c r="A30" s="10">
        <f t="shared" si="2"/>
        <v>27</v>
      </c>
      <c r="B30" s="6" t="s">
        <v>166</v>
      </c>
      <c r="C30" s="110">
        <v>1995</v>
      </c>
      <c r="D30" s="91"/>
      <c r="E30" s="92"/>
      <c r="F30" s="93"/>
      <c r="G30" s="94"/>
      <c r="H30" s="116">
        <v>33</v>
      </c>
      <c r="I30" s="189">
        <v>2</v>
      </c>
      <c r="J30" s="86">
        <v>31</v>
      </c>
      <c r="K30" s="145">
        <v>2</v>
      </c>
      <c r="L30" s="105">
        <f t="shared" si="0"/>
        <v>4</v>
      </c>
      <c r="M30" s="128">
        <f t="shared" si="1"/>
        <v>4</v>
      </c>
    </row>
    <row r="31" spans="1:13" ht="15.75" customHeight="1">
      <c r="A31" s="10">
        <f t="shared" si="2"/>
        <v>28</v>
      </c>
      <c r="B31" s="6" t="s">
        <v>43</v>
      </c>
      <c r="C31" s="109">
        <v>1995</v>
      </c>
      <c r="D31" s="91"/>
      <c r="E31" s="92"/>
      <c r="F31" s="93"/>
      <c r="G31" s="94"/>
      <c r="H31" s="116">
        <v>37</v>
      </c>
      <c r="I31" s="189">
        <v>2</v>
      </c>
      <c r="J31" s="86">
        <v>32</v>
      </c>
      <c r="K31" s="145">
        <v>2</v>
      </c>
      <c r="L31" s="105">
        <f t="shared" si="0"/>
        <v>4</v>
      </c>
      <c r="M31" s="128">
        <f t="shared" si="1"/>
        <v>4</v>
      </c>
    </row>
    <row r="32" spans="1:13" ht="15.75" customHeight="1">
      <c r="A32" s="10">
        <f t="shared" si="2"/>
        <v>29</v>
      </c>
      <c r="B32" s="6" t="s">
        <v>29</v>
      </c>
      <c r="C32" s="109">
        <v>1994</v>
      </c>
      <c r="D32" s="91"/>
      <c r="E32" s="92"/>
      <c r="F32" s="93"/>
      <c r="G32" s="94"/>
      <c r="H32" s="116">
        <v>35</v>
      </c>
      <c r="I32" s="189">
        <v>2</v>
      </c>
      <c r="J32" s="86">
        <v>33</v>
      </c>
      <c r="K32" s="145">
        <v>2</v>
      </c>
      <c r="L32" s="105">
        <f t="shared" si="0"/>
        <v>4</v>
      </c>
      <c r="M32" s="128">
        <f t="shared" si="1"/>
        <v>4</v>
      </c>
    </row>
    <row r="33" spans="1:13" ht="15.75" customHeight="1">
      <c r="A33" s="10">
        <f t="shared" si="2"/>
        <v>30</v>
      </c>
      <c r="B33" s="6" t="s">
        <v>164</v>
      </c>
      <c r="C33" s="110">
        <v>1995</v>
      </c>
      <c r="D33" s="91"/>
      <c r="E33" s="92"/>
      <c r="F33" s="93"/>
      <c r="G33" s="94"/>
      <c r="H33" s="116">
        <v>31</v>
      </c>
      <c r="I33" s="189">
        <v>2</v>
      </c>
      <c r="J33" s="86">
        <v>34</v>
      </c>
      <c r="K33" s="145">
        <v>2</v>
      </c>
      <c r="L33" s="105">
        <f t="shared" si="0"/>
        <v>4</v>
      </c>
      <c r="M33" s="128">
        <f t="shared" si="1"/>
        <v>4</v>
      </c>
    </row>
    <row r="34" spans="1:13" ht="15.75" customHeight="1">
      <c r="A34" s="10">
        <f t="shared" si="2"/>
        <v>31</v>
      </c>
      <c r="B34" s="6" t="s">
        <v>168</v>
      </c>
      <c r="C34" s="110">
        <v>1997</v>
      </c>
      <c r="D34" s="91"/>
      <c r="E34" s="92"/>
      <c r="F34" s="93"/>
      <c r="G34" s="94"/>
      <c r="H34" s="116">
        <v>36</v>
      </c>
      <c r="I34" s="189">
        <v>2</v>
      </c>
      <c r="J34" s="86">
        <v>35</v>
      </c>
      <c r="K34" s="145">
        <v>2</v>
      </c>
      <c r="L34" s="105">
        <f>SUM(E34,G34,I34,K34,)</f>
        <v>4</v>
      </c>
      <c r="M34" s="128">
        <f t="shared" si="1"/>
        <v>4</v>
      </c>
    </row>
    <row r="35" spans="1:13" ht="15.75" customHeight="1">
      <c r="A35" s="10">
        <f t="shared" si="2"/>
        <v>32</v>
      </c>
      <c r="B35" s="6" t="s">
        <v>167</v>
      </c>
      <c r="C35" s="110">
        <v>1994</v>
      </c>
      <c r="D35" s="91"/>
      <c r="E35" s="92"/>
      <c r="F35" s="93"/>
      <c r="G35" s="94"/>
      <c r="H35" s="116">
        <v>34</v>
      </c>
      <c r="I35" s="189">
        <v>2</v>
      </c>
      <c r="J35" s="86">
        <v>36</v>
      </c>
      <c r="K35" s="145">
        <v>2</v>
      </c>
      <c r="L35" s="105">
        <f t="shared" si="0"/>
        <v>4</v>
      </c>
      <c r="M35" s="128">
        <f t="shared" si="1"/>
        <v>4</v>
      </c>
    </row>
    <row r="36" spans="1:13" ht="15.75" customHeight="1">
      <c r="A36" s="10">
        <f t="shared" si="2"/>
        <v>33</v>
      </c>
      <c r="B36" s="6" t="s">
        <v>125</v>
      </c>
      <c r="C36" s="110">
        <v>1992</v>
      </c>
      <c r="D36" s="91"/>
      <c r="E36" s="92"/>
      <c r="F36" s="93"/>
      <c r="G36" s="94"/>
      <c r="H36" s="116">
        <v>39</v>
      </c>
      <c r="I36" s="189">
        <v>2</v>
      </c>
      <c r="J36" s="86">
        <v>38</v>
      </c>
      <c r="K36" s="145">
        <v>2</v>
      </c>
      <c r="L36" s="105">
        <f t="shared" si="0"/>
        <v>4</v>
      </c>
      <c r="M36" s="128">
        <f t="shared" si="1"/>
        <v>4</v>
      </c>
    </row>
    <row r="37" spans="1:13" ht="15.75" customHeight="1">
      <c r="A37" s="10">
        <f t="shared" si="2"/>
        <v>34</v>
      </c>
      <c r="B37" s="6" t="s">
        <v>170</v>
      </c>
      <c r="C37" s="110">
        <v>1996</v>
      </c>
      <c r="D37" s="91"/>
      <c r="E37" s="92"/>
      <c r="F37" s="93"/>
      <c r="G37" s="94"/>
      <c r="H37" s="116">
        <v>41</v>
      </c>
      <c r="I37" s="189">
        <v>2</v>
      </c>
      <c r="J37" s="86">
        <v>39</v>
      </c>
      <c r="K37" s="145">
        <v>2</v>
      </c>
      <c r="L37" s="105">
        <f t="shared" si="0"/>
        <v>4</v>
      </c>
      <c r="M37" s="128">
        <f t="shared" si="1"/>
        <v>4</v>
      </c>
    </row>
    <row r="38" spans="1:13" ht="15.75" customHeight="1">
      <c r="A38" s="10">
        <f t="shared" si="2"/>
        <v>35</v>
      </c>
      <c r="B38" s="6" t="s">
        <v>169</v>
      </c>
      <c r="C38" s="110">
        <v>1997</v>
      </c>
      <c r="D38" s="91"/>
      <c r="E38" s="92"/>
      <c r="F38" s="93"/>
      <c r="G38" s="94"/>
      <c r="H38" s="116">
        <v>38</v>
      </c>
      <c r="I38" s="189">
        <v>2</v>
      </c>
      <c r="J38" s="86">
        <v>40</v>
      </c>
      <c r="K38" s="145">
        <v>2</v>
      </c>
      <c r="L38" s="105">
        <f t="shared" si="0"/>
        <v>4</v>
      </c>
      <c r="M38" s="128">
        <f t="shared" si="1"/>
        <v>4</v>
      </c>
    </row>
    <row r="39" spans="1:13" ht="15.75" customHeight="1">
      <c r="A39" s="10">
        <f t="shared" si="2"/>
        <v>36</v>
      </c>
      <c r="B39" s="6" t="s">
        <v>171</v>
      </c>
      <c r="C39" s="110">
        <v>1994</v>
      </c>
      <c r="D39" s="91"/>
      <c r="E39" s="92"/>
      <c r="F39" s="93"/>
      <c r="G39" s="94"/>
      <c r="H39" s="116">
        <v>40</v>
      </c>
      <c r="I39" s="189">
        <v>2</v>
      </c>
      <c r="J39" s="86">
        <v>41</v>
      </c>
      <c r="K39" s="145">
        <v>2</v>
      </c>
      <c r="L39" s="105">
        <f t="shared" si="0"/>
        <v>4</v>
      </c>
      <c r="M39" s="128">
        <f t="shared" si="1"/>
        <v>4</v>
      </c>
    </row>
    <row r="40" spans="1:13" ht="15.75" customHeight="1">
      <c r="A40" s="10">
        <f t="shared" si="2"/>
        <v>37</v>
      </c>
      <c r="B40" s="6" t="s">
        <v>173</v>
      </c>
      <c r="C40" s="110">
        <v>1994</v>
      </c>
      <c r="D40" s="91"/>
      <c r="E40" s="92"/>
      <c r="F40" s="93"/>
      <c r="G40" s="94"/>
      <c r="H40" s="116">
        <v>43</v>
      </c>
      <c r="I40" s="191">
        <v>0</v>
      </c>
      <c r="J40" s="86">
        <v>42</v>
      </c>
      <c r="K40" s="188">
        <v>0</v>
      </c>
      <c r="L40" s="105">
        <f t="shared" si="0"/>
        <v>0</v>
      </c>
      <c r="M40" s="128">
        <f t="shared" si="1"/>
        <v>0</v>
      </c>
    </row>
    <row r="41" spans="1:13" ht="15.75" customHeight="1">
      <c r="A41" s="10">
        <f t="shared" si="2"/>
        <v>38</v>
      </c>
      <c r="B41" s="6" t="s">
        <v>172</v>
      </c>
      <c r="C41" s="110">
        <v>1995</v>
      </c>
      <c r="D41" s="91"/>
      <c r="E41" s="92"/>
      <c r="F41" s="93"/>
      <c r="G41" s="94"/>
      <c r="H41" s="116">
        <v>42</v>
      </c>
      <c r="I41" s="191">
        <v>0</v>
      </c>
      <c r="J41" s="87"/>
      <c r="K41" s="188">
        <v>0</v>
      </c>
      <c r="L41" s="105">
        <f t="shared" si="0"/>
        <v>0</v>
      </c>
      <c r="M41" s="128">
        <f t="shared" si="1"/>
        <v>0</v>
      </c>
    </row>
    <row r="42" spans="1:13" ht="15.75" customHeight="1" thickBot="1">
      <c r="A42" s="10">
        <f t="shared" si="2"/>
        <v>39</v>
      </c>
      <c r="B42" s="6" t="s">
        <v>44</v>
      </c>
      <c r="C42" s="109">
        <v>1995</v>
      </c>
      <c r="D42" s="203"/>
      <c r="E42" s="204"/>
      <c r="F42" s="205"/>
      <c r="G42" s="206"/>
      <c r="H42" s="207">
        <v>44</v>
      </c>
      <c r="I42" s="208">
        <v>0</v>
      </c>
      <c r="J42" s="209"/>
      <c r="K42" s="210">
        <v>0</v>
      </c>
      <c r="L42" s="211">
        <f t="shared" si="0"/>
        <v>0</v>
      </c>
      <c r="M42" s="130">
        <f t="shared" si="1"/>
        <v>0</v>
      </c>
    </row>
    <row r="43" spans="1:11" ht="12.75">
      <c r="A43" s="34"/>
      <c r="B43" s="34"/>
      <c r="C43" s="195"/>
      <c r="D43" s="201"/>
      <c r="E43" s="115"/>
      <c r="F43" s="202"/>
      <c r="G43" s="115"/>
      <c r="H43" s="173"/>
      <c r="I43" s="115"/>
      <c r="J43" s="173"/>
      <c r="K43" s="115"/>
    </row>
    <row r="44" spans="1:4" ht="12.75">
      <c r="A44" s="34"/>
      <c r="B44" s="34"/>
      <c r="C44" s="195"/>
      <c r="D44" s="34"/>
    </row>
    <row r="45" spans="1:4" ht="12.75">
      <c r="A45" s="34"/>
      <c r="B45" s="34"/>
      <c r="C45" s="195"/>
      <c r="D45" s="34"/>
    </row>
    <row r="46" spans="1:4" ht="12.75">
      <c r="A46" s="34"/>
      <c r="B46" s="34"/>
      <c r="C46" s="195"/>
      <c r="D46" s="34"/>
    </row>
    <row r="47" spans="1:4" ht="12.75">
      <c r="A47" s="34"/>
      <c r="B47" s="34"/>
      <c r="C47" s="195"/>
      <c r="D47" s="34"/>
    </row>
    <row r="48" spans="1:4" ht="12.75">
      <c r="A48" s="34"/>
      <c r="B48" s="34"/>
      <c r="C48" s="195"/>
      <c r="D48" s="34"/>
    </row>
    <row r="49" spans="1:4" ht="12.75">
      <c r="A49" s="34"/>
      <c r="B49" s="34"/>
      <c r="C49" s="195"/>
      <c r="D49" s="34"/>
    </row>
    <row r="50" spans="1:4" ht="12.75">
      <c r="A50" s="34"/>
      <c r="B50" s="34"/>
      <c r="C50" s="195"/>
      <c r="D50" s="34"/>
    </row>
    <row r="51" spans="1:4" ht="12.75">
      <c r="A51" s="34"/>
      <c r="B51" s="34"/>
      <c r="C51" s="195"/>
      <c r="D51" s="34"/>
    </row>
    <row r="52" spans="1:4" ht="12.75">
      <c r="A52" s="34"/>
      <c r="B52" s="34"/>
      <c r="C52" s="195"/>
      <c r="D52" s="34"/>
    </row>
    <row r="53" spans="1:4" ht="12.75">
      <c r="A53" s="34"/>
      <c r="B53" s="34"/>
      <c r="C53" s="195"/>
      <c r="D53" s="34"/>
    </row>
    <row r="54" spans="1:4" ht="12.75">
      <c r="A54" s="34"/>
      <c r="B54" s="34"/>
      <c r="C54" s="195"/>
      <c r="D54" s="34"/>
    </row>
  </sheetData>
  <sheetProtection/>
  <mergeCells count="5">
    <mergeCell ref="A1:L1"/>
    <mergeCell ref="D2:E2"/>
    <mergeCell ref="F2:G2"/>
    <mergeCell ref="H2:I2"/>
    <mergeCell ref="J2:K2"/>
  </mergeCells>
  <printOptions/>
  <pageMargins left="1.07" right="0.48" top="0.5" bottom="0.41" header="0.4" footer="0.13"/>
  <pageSetup horizontalDpi="300" verticalDpi="300" orientation="landscape" paperSize="9" r:id="rId3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="145" zoomScaleNormal="145" zoomScalePageLayoutView="0" workbookViewId="0" topLeftCell="A1">
      <selection activeCell="A31" sqref="A31:A32"/>
    </sheetView>
  </sheetViews>
  <sheetFormatPr defaultColWidth="9.00390625" defaultRowHeight="12.75"/>
  <cols>
    <col min="1" max="1" width="6.25390625" style="4" customWidth="1"/>
    <col min="2" max="2" width="21.875" style="76" customWidth="1"/>
    <col min="3" max="3" width="6.875" style="76" customWidth="1"/>
    <col min="4" max="4" width="6.75390625" style="4" customWidth="1"/>
    <col min="5" max="5" width="9.75390625" style="135" customWidth="1"/>
    <col min="6" max="6" width="6.75390625" style="4" customWidth="1"/>
    <col min="7" max="7" width="9.75390625" style="135" customWidth="1"/>
    <col min="8" max="8" width="6.75390625" style="4" customWidth="1"/>
    <col min="9" max="9" width="9.75390625" style="135" customWidth="1"/>
    <col min="10" max="10" width="6.75390625" style="4" customWidth="1"/>
    <col min="11" max="11" width="9.75390625" style="135" customWidth="1"/>
    <col min="12" max="12" width="10.75390625" style="0" customWidth="1"/>
    <col min="13" max="13" width="10.75390625" style="135" customWidth="1"/>
  </cols>
  <sheetData>
    <row r="1" spans="1:13" s="8" customFormat="1" ht="21.75" customHeight="1" thickBot="1">
      <c r="A1" s="219" t="s">
        <v>176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147"/>
    </row>
    <row r="2" spans="1:13" ht="39" customHeight="1" thickBot="1">
      <c r="A2" s="32"/>
      <c r="B2" s="71"/>
      <c r="C2" s="71"/>
      <c r="D2" s="220" t="s">
        <v>65</v>
      </c>
      <c r="E2" s="221"/>
      <c r="F2" s="222" t="s">
        <v>66</v>
      </c>
      <c r="G2" s="223"/>
      <c r="H2" s="215" t="s">
        <v>156</v>
      </c>
      <c r="I2" s="216"/>
      <c r="J2" s="217" t="s">
        <v>94</v>
      </c>
      <c r="K2" s="218"/>
      <c r="L2" s="106"/>
      <c r="M2" s="148"/>
    </row>
    <row r="3" spans="1:13" ht="26.25" thickBot="1">
      <c r="A3" s="12" t="s">
        <v>54</v>
      </c>
      <c r="B3" s="72" t="s">
        <v>61</v>
      </c>
      <c r="C3" s="109" t="s">
        <v>64</v>
      </c>
      <c r="D3" s="36" t="s">
        <v>62</v>
      </c>
      <c r="E3" s="141" t="s">
        <v>63</v>
      </c>
      <c r="F3" s="38" t="s">
        <v>62</v>
      </c>
      <c r="G3" s="158" t="s">
        <v>63</v>
      </c>
      <c r="H3" s="36" t="s">
        <v>62</v>
      </c>
      <c r="I3" s="141" t="s">
        <v>63</v>
      </c>
      <c r="J3" s="38" t="s">
        <v>62</v>
      </c>
      <c r="K3" s="158" t="s">
        <v>63</v>
      </c>
      <c r="L3" s="165" t="s">
        <v>0</v>
      </c>
      <c r="M3" s="166" t="s">
        <v>174</v>
      </c>
    </row>
    <row r="4" spans="1:13" ht="12.75">
      <c r="A4" s="5">
        <f>1</f>
        <v>1</v>
      </c>
      <c r="B4" s="73" t="s">
        <v>72</v>
      </c>
      <c r="C4" s="113">
        <v>1991</v>
      </c>
      <c r="D4" s="62">
        <v>8</v>
      </c>
      <c r="E4" s="132">
        <v>38</v>
      </c>
      <c r="F4" s="63">
        <v>21</v>
      </c>
      <c r="G4" s="137">
        <v>22</v>
      </c>
      <c r="H4" s="23">
        <v>4</v>
      </c>
      <c r="I4" s="160">
        <v>46</v>
      </c>
      <c r="J4" s="2">
        <v>5</v>
      </c>
      <c r="K4" s="162">
        <v>44</v>
      </c>
      <c r="L4" s="108">
        <f aca="true" t="shared" si="0" ref="L4:L34">SUM(E4,G4,I4,K4,)</f>
        <v>150</v>
      </c>
      <c r="M4" s="128">
        <f>L4-G4</f>
        <v>128</v>
      </c>
    </row>
    <row r="5" spans="1:13" ht="12.75">
      <c r="A5" s="5">
        <f aca="true" t="shared" si="1" ref="A5:A34">A4+1</f>
        <v>2</v>
      </c>
      <c r="B5" s="73" t="s">
        <v>33</v>
      </c>
      <c r="C5" s="109">
        <v>1992</v>
      </c>
      <c r="D5" s="62">
        <v>16</v>
      </c>
      <c r="E5" s="132">
        <v>27</v>
      </c>
      <c r="F5" s="63">
        <v>29</v>
      </c>
      <c r="G5" s="137">
        <v>7</v>
      </c>
      <c r="H5" s="23">
        <v>5</v>
      </c>
      <c r="I5" s="160">
        <v>44</v>
      </c>
      <c r="J5" s="2">
        <v>4</v>
      </c>
      <c r="K5" s="162">
        <v>46</v>
      </c>
      <c r="L5" s="108">
        <f t="shared" si="0"/>
        <v>124</v>
      </c>
      <c r="M5" s="128">
        <f>L5-G5</f>
        <v>117</v>
      </c>
    </row>
    <row r="6" spans="1:13" ht="12.75">
      <c r="A6" s="5">
        <f t="shared" si="1"/>
        <v>3</v>
      </c>
      <c r="B6" s="73" t="s">
        <v>104</v>
      </c>
      <c r="C6" s="110">
        <v>1989</v>
      </c>
      <c r="D6" s="51"/>
      <c r="E6" s="114"/>
      <c r="F6" s="53"/>
      <c r="G6" s="138"/>
      <c r="H6" s="23">
        <v>9</v>
      </c>
      <c r="I6" s="160">
        <v>36</v>
      </c>
      <c r="J6" s="2">
        <v>7</v>
      </c>
      <c r="K6" s="162">
        <v>40</v>
      </c>
      <c r="L6" s="108">
        <f t="shared" si="0"/>
        <v>76</v>
      </c>
      <c r="M6" s="128">
        <f>L6-G6</f>
        <v>76</v>
      </c>
    </row>
    <row r="7" spans="1:13" ht="12.75">
      <c r="A7" s="5">
        <f t="shared" si="1"/>
        <v>4</v>
      </c>
      <c r="B7" s="74" t="s">
        <v>101</v>
      </c>
      <c r="C7" s="109">
        <v>1989</v>
      </c>
      <c r="D7" s="62">
        <v>36</v>
      </c>
      <c r="E7" s="132">
        <v>2</v>
      </c>
      <c r="F7" s="64">
        <v>47</v>
      </c>
      <c r="G7" s="137">
        <v>0</v>
      </c>
      <c r="H7" s="23">
        <v>8</v>
      </c>
      <c r="I7" s="160">
        <v>38</v>
      </c>
      <c r="J7" s="2">
        <v>9</v>
      </c>
      <c r="K7" s="162">
        <v>36</v>
      </c>
      <c r="L7" s="108">
        <f t="shared" si="0"/>
        <v>76</v>
      </c>
      <c r="M7" s="128">
        <f>L7-G7</f>
        <v>76</v>
      </c>
    </row>
    <row r="8" spans="1:13" ht="12.75">
      <c r="A8" s="5">
        <f t="shared" si="1"/>
        <v>5</v>
      </c>
      <c r="B8" s="73" t="s">
        <v>5</v>
      </c>
      <c r="C8" s="113">
        <v>1992</v>
      </c>
      <c r="D8" s="62">
        <v>37</v>
      </c>
      <c r="E8" s="132">
        <v>2</v>
      </c>
      <c r="F8" s="64">
        <v>42</v>
      </c>
      <c r="G8" s="137">
        <v>0</v>
      </c>
      <c r="H8" s="23">
        <v>13</v>
      </c>
      <c r="I8" s="160">
        <v>30</v>
      </c>
      <c r="J8" s="2">
        <v>10</v>
      </c>
      <c r="K8" s="162">
        <v>34</v>
      </c>
      <c r="L8" s="108">
        <f t="shared" si="0"/>
        <v>66</v>
      </c>
      <c r="M8" s="128">
        <f>L8-G8</f>
        <v>66</v>
      </c>
    </row>
    <row r="9" spans="1:13" ht="12.75">
      <c r="A9" s="5">
        <f t="shared" si="1"/>
        <v>6</v>
      </c>
      <c r="B9" s="73" t="s">
        <v>35</v>
      </c>
      <c r="C9" s="109">
        <v>1995</v>
      </c>
      <c r="D9" s="51"/>
      <c r="E9" s="114"/>
      <c r="F9" s="53"/>
      <c r="G9" s="138"/>
      <c r="H9" s="23">
        <v>10</v>
      </c>
      <c r="I9" s="160">
        <v>34</v>
      </c>
      <c r="J9" s="2">
        <v>12</v>
      </c>
      <c r="K9" s="162">
        <v>31</v>
      </c>
      <c r="L9" s="108">
        <f t="shared" si="0"/>
        <v>65</v>
      </c>
      <c r="M9" s="128">
        <f aca="true" t="shared" si="2" ref="M9:M34">L9</f>
        <v>65</v>
      </c>
    </row>
    <row r="10" spans="1:13" ht="12.75">
      <c r="A10" s="5">
        <f t="shared" si="1"/>
        <v>7</v>
      </c>
      <c r="B10" s="74" t="s">
        <v>74</v>
      </c>
      <c r="C10" s="109">
        <v>1995</v>
      </c>
      <c r="D10" s="51"/>
      <c r="E10" s="114"/>
      <c r="F10" s="53"/>
      <c r="G10" s="138"/>
      <c r="H10" s="23">
        <v>12</v>
      </c>
      <c r="I10" s="160">
        <v>31</v>
      </c>
      <c r="J10" s="2">
        <v>11</v>
      </c>
      <c r="K10" s="162">
        <v>32</v>
      </c>
      <c r="L10" s="108">
        <f t="shared" si="0"/>
        <v>63</v>
      </c>
      <c r="M10" s="128">
        <f t="shared" si="2"/>
        <v>63</v>
      </c>
    </row>
    <row r="11" spans="1:13" ht="12.75">
      <c r="A11" s="5">
        <f t="shared" si="1"/>
        <v>8</v>
      </c>
      <c r="B11" s="74" t="s">
        <v>34</v>
      </c>
      <c r="C11" s="109">
        <v>1995</v>
      </c>
      <c r="D11" s="51"/>
      <c r="E11" s="114"/>
      <c r="F11" s="53"/>
      <c r="G11" s="138"/>
      <c r="H11" s="23">
        <v>11</v>
      </c>
      <c r="I11" s="160">
        <v>32</v>
      </c>
      <c r="J11" s="2">
        <v>13</v>
      </c>
      <c r="K11" s="162">
        <v>30</v>
      </c>
      <c r="L11" s="108">
        <f t="shared" si="0"/>
        <v>62</v>
      </c>
      <c r="M11" s="128">
        <f t="shared" si="2"/>
        <v>62</v>
      </c>
    </row>
    <row r="12" spans="1:13" ht="12.75">
      <c r="A12" s="5">
        <f t="shared" si="1"/>
        <v>9</v>
      </c>
      <c r="B12" s="73" t="s">
        <v>38</v>
      </c>
      <c r="C12" s="109">
        <v>1996</v>
      </c>
      <c r="D12" s="51"/>
      <c r="E12" s="114"/>
      <c r="F12" s="53"/>
      <c r="G12" s="138"/>
      <c r="H12" s="23">
        <v>14</v>
      </c>
      <c r="I12" s="160">
        <v>29</v>
      </c>
      <c r="J12" s="2">
        <v>14</v>
      </c>
      <c r="K12" s="162">
        <v>29</v>
      </c>
      <c r="L12" s="108">
        <f t="shared" si="0"/>
        <v>58</v>
      </c>
      <c r="M12" s="128">
        <f t="shared" si="2"/>
        <v>58</v>
      </c>
    </row>
    <row r="13" spans="1:13" ht="12.75">
      <c r="A13" s="5">
        <f t="shared" si="1"/>
        <v>10</v>
      </c>
      <c r="B13" s="74" t="s">
        <v>73</v>
      </c>
      <c r="C13" s="113">
        <v>1990</v>
      </c>
      <c r="D13" s="51"/>
      <c r="E13" s="114"/>
      <c r="F13" s="53"/>
      <c r="G13" s="138"/>
      <c r="H13" s="23">
        <v>17</v>
      </c>
      <c r="I13" s="142">
        <v>26</v>
      </c>
      <c r="J13" s="2">
        <v>15</v>
      </c>
      <c r="K13" s="136">
        <v>28</v>
      </c>
      <c r="L13" s="108">
        <f t="shared" si="0"/>
        <v>54</v>
      </c>
      <c r="M13" s="128">
        <f t="shared" si="2"/>
        <v>54</v>
      </c>
    </row>
    <row r="14" spans="1:13" ht="12.75">
      <c r="A14" s="5">
        <f t="shared" si="1"/>
        <v>11</v>
      </c>
      <c r="B14" s="74" t="s">
        <v>37</v>
      </c>
      <c r="C14" s="111">
        <v>1993</v>
      </c>
      <c r="D14" s="51"/>
      <c r="E14" s="114"/>
      <c r="F14" s="53"/>
      <c r="G14" s="138"/>
      <c r="H14" s="24">
        <v>16</v>
      </c>
      <c r="I14" s="144">
        <v>27</v>
      </c>
      <c r="J14" s="20">
        <v>16</v>
      </c>
      <c r="K14" s="139">
        <v>27</v>
      </c>
      <c r="L14" s="108">
        <f t="shared" si="0"/>
        <v>54</v>
      </c>
      <c r="M14" s="128">
        <f t="shared" si="2"/>
        <v>54</v>
      </c>
    </row>
    <row r="15" spans="1:13" ht="15.75" customHeight="1">
      <c r="A15" s="5">
        <f t="shared" si="1"/>
        <v>12</v>
      </c>
      <c r="B15" s="75" t="s">
        <v>42</v>
      </c>
      <c r="C15" s="109">
        <v>1996</v>
      </c>
      <c r="D15" s="62">
        <v>49</v>
      </c>
      <c r="E15" s="132">
        <v>0</v>
      </c>
      <c r="F15" s="65">
        <v>46</v>
      </c>
      <c r="G15" s="159">
        <v>0</v>
      </c>
      <c r="H15" s="23">
        <v>15</v>
      </c>
      <c r="I15" s="161">
        <v>28</v>
      </c>
      <c r="J15" s="2">
        <v>21</v>
      </c>
      <c r="K15" s="162">
        <v>22</v>
      </c>
      <c r="L15" s="108">
        <f t="shared" si="0"/>
        <v>50</v>
      </c>
      <c r="M15" s="128">
        <f t="shared" si="2"/>
        <v>50</v>
      </c>
    </row>
    <row r="16" spans="1:13" ht="12.75">
      <c r="A16" s="5">
        <f t="shared" si="1"/>
        <v>13</v>
      </c>
      <c r="B16" s="74" t="s">
        <v>36</v>
      </c>
      <c r="C16" s="113">
        <v>1992</v>
      </c>
      <c r="D16" s="51"/>
      <c r="E16" s="114"/>
      <c r="F16" s="53"/>
      <c r="G16" s="138"/>
      <c r="H16" s="23">
        <v>19</v>
      </c>
      <c r="I16" s="160">
        <v>24</v>
      </c>
      <c r="J16" s="2">
        <v>18</v>
      </c>
      <c r="K16" s="162">
        <v>25</v>
      </c>
      <c r="L16" s="108">
        <f t="shared" si="0"/>
        <v>49</v>
      </c>
      <c r="M16" s="128">
        <f t="shared" si="2"/>
        <v>49</v>
      </c>
    </row>
    <row r="17" spans="1:13" ht="12.75">
      <c r="A17" s="5">
        <f t="shared" si="1"/>
        <v>14</v>
      </c>
      <c r="B17" s="73" t="s">
        <v>60</v>
      </c>
      <c r="C17" s="109">
        <v>1997</v>
      </c>
      <c r="D17" s="51"/>
      <c r="E17" s="114"/>
      <c r="F17" s="53"/>
      <c r="G17" s="138"/>
      <c r="H17" s="23">
        <v>23</v>
      </c>
      <c r="I17" s="160">
        <v>19</v>
      </c>
      <c r="J17" s="2">
        <v>20</v>
      </c>
      <c r="K17" s="162">
        <v>23</v>
      </c>
      <c r="L17" s="108">
        <f t="shared" si="0"/>
        <v>42</v>
      </c>
      <c r="M17" s="128">
        <f t="shared" si="2"/>
        <v>42</v>
      </c>
    </row>
    <row r="18" spans="1:13" ht="12.75">
      <c r="A18" s="5">
        <f t="shared" si="1"/>
        <v>15</v>
      </c>
      <c r="B18" s="73" t="s">
        <v>39</v>
      </c>
      <c r="C18" s="109">
        <v>1995</v>
      </c>
      <c r="D18" s="51"/>
      <c r="E18" s="114"/>
      <c r="F18" s="53"/>
      <c r="G18" s="138"/>
      <c r="H18" s="23">
        <v>22</v>
      </c>
      <c r="I18" s="160">
        <v>21</v>
      </c>
      <c r="J18" s="2">
        <v>22</v>
      </c>
      <c r="K18" s="162">
        <v>21</v>
      </c>
      <c r="L18" s="108">
        <f t="shared" si="0"/>
        <v>42</v>
      </c>
      <c r="M18" s="128">
        <f t="shared" si="2"/>
        <v>42</v>
      </c>
    </row>
    <row r="19" spans="1:13" ht="12.75">
      <c r="A19" s="5">
        <f t="shared" si="1"/>
        <v>16</v>
      </c>
      <c r="B19" s="73" t="s">
        <v>110</v>
      </c>
      <c r="C19" s="113">
        <v>1995</v>
      </c>
      <c r="D19" s="51"/>
      <c r="E19" s="114"/>
      <c r="F19" s="53"/>
      <c r="G19" s="138"/>
      <c r="H19" s="23">
        <v>21</v>
      </c>
      <c r="I19" s="160">
        <v>22</v>
      </c>
      <c r="J19" s="2">
        <v>23</v>
      </c>
      <c r="K19" s="162">
        <v>19</v>
      </c>
      <c r="L19" s="108">
        <f t="shared" si="0"/>
        <v>41</v>
      </c>
      <c r="M19" s="128">
        <f t="shared" si="2"/>
        <v>41</v>
      </c>
    </row>
    <row r="20" spans="1:13" ht="12.75">
      <c r="A20" s="5">
        <f t="shared" si="1"/>
        <v>17</v>
      </c>
      <c r="B20" s="73" t="s">
        <v>107</v>
      </c>
      <c r="C20" s="113">
        <v>1994</v>
      </c>
      <c r="D20" s="51"/>
      <c r="E20" s="114"/>
      <c r="F20" s="53"/>
      <c r="G20" s="138"/>
      <c r="H20" s="23">
        <v>24</v>
      </c>
      <c r="I20" s="160">
        <v>17</v>
      </c>
      <c r="J20" s="2">
        <v>24</v>
      </c>
      <c r="K20" s="162">
        <v>17</v>
      </c>
      <c r="L20" s="108">
        <f t="shared" si="0"/>
        <v>34</v>
      </c>
      <c r="M20" s="128">
        <f t="shared" si="2"/>
        <v>34</v>
      </c>
    </row>
    <row r="21" spans="1:13" ht="12.75">
      <c r="A21" s="5">
        <f t="shared" si="1"/>
        <v>18</v>
      </c>
      <c r="B21" s="73" t="s">
        <v>106</v>
      </c>
      <c r="C21" s="113">
        <v>1993</v>
      </c>
      <c r="D21" s="51"/>
      <c r="E21" s="114"/>
      <c r="F21" s="53"/>
      <c r="G21" s="138"/>
      <c r="H21" s="23">
        <v>26</v>
      </c>
      <c r="I21" s="160">
        <v>13</v>
      </c>
      <c r="J21" s="2">
        <v>26</v>
      </c>
      <c r="K21" s="162">
        <v>13</v>
      </c>
      <c r="L21" s="108">
        <f t="shared" si="0"/>
        <v>26</v>
      </c>
      <c r="M21" s="128">
        <f t="shared" si="2"/>
        <v>26</v>
      </c>
    </row>
    <row r="22" spans="1:13" ht="12.75">
      <c r="A22" s="5">
        <f t="shared" si="1"/>
        <v>19</v>
      </c>
      <c r="B22" s="73" t="s">
        <v>108</v>
      </c>
      <c r="C22" s="113">
        <v>1994</v>
      </c>
      <c r="D22" s="51"/>
      <c r="E22" s="114"/>
      <c r="F22" s="53"/>
      <c r="G22" s="138"/>
      <c r="H22" s="23">
        <v>28</v>
      </c>
      <c r="I22" s="160">
        <v>9</v>
      </c>
      <c r="J22" s="2">
        <v>25</v>
      </c>
      <c r="K22" s="162">
        <v>15</v>
      </c>
      <c r="L22" s="108">
        <f t="shared" si="0"/>
        <v>24</v>
      </c>
      <c r="M22" s="128">
        <f t="shared" si="2"/>
        <v>24</v>
      </c>
    </row>
    <row r="23" spans="1:13" ht="12.75">
      <c r="A23" s="5">
        <f t="shared" si="1"/>
        <v>20</v>
      </c>
      <c r="B23" s="73" t="s">
        <v>112</v>
      </c>
      <c r="C23" s="113">
        <v>1996</v>
      </c>
      <c r="D23" s="51"/>
      <c r="E23" s="114"/>
      <c r="F23" s="53"/>
      <c r="G23" s="138"/>
      <c r="H23" s="23">
        <v>25</v>
      </c>
      <c r="I23" s="160">
        <v>15</v>
      </c>
      <c r="J23" s="2">
        <v>28</v>
      </c>
      <c r="K23" s="162">
        <v>9</v>
      </c>
      <c r="L23" s="108">
        <f t="shared" si="0"/>
        <v>24</v>
      </c>
      <c r="M23" s="128">
        <f t="shared" si="2"/>
        <v>24</v>
      </c>
    </row>
    <row r="24" spans="1:13" ht="12.75">
      <c r="A24" s="5">
        <f t="shared" si="1"/>
        <v>21</v>
      </c>
      <c r="B24" s="74" t="s">
        <v>53</v>
      </c>
      <c r="C24" s="109">
        <v>1997</v>
      </c>
      <c r="D24" s="61">
        <v>56</v>
      </c>
      <c r="E24" s="151">
        <v>0</v>
      </c>
      <c r="F24" s="66"/>
      <c r="G24" s="138"/>
      <c r="H24" s="28">
        <v>27</v>
      </c>
      <c r="I24" s="160">
        <v>11</v>
      </c>
      <c r="J24" s="7">
        <v>27</v>
      </c>
      <c r="K24" s="162">
        <v>11</v>
      </c>
      <c r="L24" s="108">
        <f t="shared" si="0"/>
        <v>22</v>
      </c>
      <c r="M24" s="128">
        <f t="shared" si="2"/>
        <v>22</v>
      </c>
    </row>
    <row r="25" spans="1:13" ht="12.75">
      <c r="A25" s="5">
        <f t="shared" si="1"/>
        <v>22</v>
      </c>
      <c r="B25" s="73" t="s">
        <v>117</v>
      </c>
      <c r="C25" s="113">
        <v>2000</v>
      </c>
      <c r="D25" s="51"/>
      <c r="E25" s="114"/>
      <c r="F25" s="53"/>
      <c r="G25" s="138"/>
      <c r="H25" s="23">
        <v>30</v>
      </c>
      <c r="I25" s="160">
        <v>5</v>
      </c>
      <c r="J25" s="2">
        <v>29</v>
      </c>
      <c r="K25" s="162">
        <v>7</v>
      </c>
      <c r="L25" s="108">
        <f t="shared" si="0"/>
        <v>12</v>
      </c>
      <c r="M25" s="128">
        <f t="shared" si="2"/>
        <v>12</v>
      </c>
    </row>
    <row r="26" spans="1:13" ht="12.75">
      <c r="A26" s="5">
        <f t="shared" si="1"/>
        <v>23</v>
      </c>
      <c r="B26" s="73" t="s">
        <v>113</v>
      </c>
      <c r="C26" s="113">
        <v>1998</v>
      </c>
      <c r="D26" s="51"/>
      <c r="E26" s="114"/>
      <c r="F26" s="53"/>
      <c r="G26" s="138"/>
      <c r="H26" s="23">
        <v>29</v>
      </c>
      <c r="I26" s="160">
        <v>7</v>
      </c>
      <c r="J26" s="2">
        <v>30</v>
      </c>
      <c r="K26" s="162">
        <v>5</v>
      </c>
      <c r="L26" s="108">
        <f t="shared" si="0"/>
        <v>12</v>
      </c>
      <c r="M26" s="128">
        <f t="shared" si="2"/>
        <v>12</v>
      </c>
    </row>
    <row r="27" spans="1:13" ht="12.75">
      <c r="A27" s="5">
        <f t="shared" si="1"/>
        <v>24</v>
      </c>
      <c r="B27" s="73" t="s">
        <v>115</v>
      </c>
      <c r="C27" s="113">
        <v>1998</v>
      </c>
      <c r="D27" s="51"/>
      <c r="E27" s="114"/>
      <c r="F27" s="53"/>
      <c r="G27" s="138"/>
      <c r="H27" s="23">
        <v>33</v>
      </c>
      <c r="I27" s="160">
        <v>2</v>
      </c>
      <c r="J27" s="2">
        <v>31</v>
      </c>
      <c r="K27" s="162">
        <v>2</v>
      </c>
      <c r="L27" s="108">
        <f t="shared" si="0"/>
        <v>4</v>
      </c>
      <c r="M27" s="128">
        <f t="shared" si="2"/>
        <v>4</v>
      </c>
    </row>
    <row r="28" spans="1:13" ht="12.75">
      <c r="A28" s="5">
        <f t="shared" si="1"/>
        <v>25</v>
      </c>
      <c r="B28" s="73" t="s">
        <v>116</v>
      </c>
      <c r="C28" s="113">
        <v>1995</v>
      </c>
      <c r="D28" s="51"/>
      <c r="E28" s="114"/>
      <c r="F28" s="53"/>
      <c r="G28" s="138"/>
      <c r="H28" s="23">
        <v>34</v>
      </c>
      <c r="I28" s="160">
        <v>2</v>
      </c>
      <c r="J28" s="2">
        <v>32</v>
      </c>
      <c r="K28" s="162">
        <v>2</v>
      </c>
      <c r="L28" s="108">
        <f t="shared" si="0"/>
        <v>4</v>
      </c>
      <c r="M28" s="128">
        <f t="shared" si="2"/>
        <v>4</v>
      </c>
    </row>
    <row r="29" spans="1:13" ht="12.75">
      <c r="A29" s="5">
        <f t="shared" si="1"/>
        <v>26</v>
      </c>
      <c r="B29" s="73" t="s">
        <v>118</v>
      </c>
      <c r="C29" s="113">
        <v>1994</v>
      </c>
      <c r="D29" s="51"/>
      <c r="E29" s="114"/>
      <c r="F29" s="53"/>
      <c r="G29" s="138"/>
      <c r="H29" s="23">
        <v>32</v>
      </c>
      <c r="I29" s="160">
        <v>2</v>
      </c>
      <c r="J29" s="2">
        <v>33</v>
      </c>
      <c r="K29" s="162">
        <v>2</v>
      </c>
      <c r="L29" s="108">
        <f t="shared" si="0"/>
        <v>4</v>
      </c>
      <c r="M29" s="128">
        <f t="shared" si="2"/>
        <v>4</v>
      </c>
    </row>
    <row r="30" spans="1:13" ht="12.75">
      <c r="A30" s="5">
        <f t="shared" si="1"/>
        <v>27</v>
      </c>
      <c r="B30" s="73" t="s">
        <v>114</v>
      </c>
      <c r="C30" s="113">
        <v>1998</v>
      </c>
      <c r="D30" s="51"/>
      <c r="E30" s="114"/>
      <c r="F30" s="53"/>
      <c r="G30" s="138"/>
      <c r="H30" s="23">
        <v>35</v>
      </c>
      <c r="I30" s="160">
        <v>2</v>
      </c>
      <c r="J30" s="2">
        <v>34</v>
      </c>
      <c r="K30" s="162">
        <v>2</v>
      </c>
      <c r="L30" s="108">
        <f t="shared" si="0"/>
        <v>4</v>
      </c>
      <c r="M30" s="128">
        <f t="shared" si="2"/>
        <v>4</v>
      </c>
    </row>
    <row r="31" spans="1:13" ht="12.75">
      <c r="A31" s="5">
        <f t="shared" si="1"/>
        <v>28</v>
      </c>
      <c r="B31" s="73" t="s">
        <v>109</v>
      </c>
      <c r="C31" s="113">
        <v>1994</v>
      </c>
      <c r="D31" s="51"/>
      <c r="E31" s="114"/>
      <c r="F31" s="53"/>
      <c r="G31" s="138"/>
      <c r="H31" s="23">
        <v>36</v>
      </c>
      <c r="I31" s="160">
        <v>2</v>
      </c>
      <c r="J31" s="2">
        <v>35</v>
      </c>
      <c r="K31" s="162">
        <v>2</v>
      </c>
      <c r="L31" s="108">
        <f t="shared" si="0"/>
        <v>4</v>
      </c>
      <c r="M31" s="128">
        <f t="shared" si="2"/>
        <v>4</v>
      </c>
    </row>
    <row r="32" spans="1:13" ht="12.75">
      <c r="A32" s="5">
        <f t="shared" si="1"/>
        <v>29</v>
      </c>
      <c r="B32" s="73" t="s">
        <v>105</v>
      </c>
      <c r="C32" s="113">
        <v>1991</v>
      </c>
      <c r="D32" s="51"/>
      <c r="E32" s="114"/>
      <c r="F32" s="53"/>
      <c r="G32" s="138"/>
      <c r="H32" s="23">
        <v>37</v>
      </c>
      <c r="I32" s="132">
        <v>0</v>
      </c>
      <c r="J32" s="53"/>
      <c r="K32" s="138"/>
      <c r="L32" s="108">
        <f t="shared" si="0"/>
        <v>0</v>
      </c>
      <c r="M32" s="128">
        <f t="shared" si="2"/>
        <v>0</v>
      </c>
    </row>
    <row r="33" spans="1:13" ht="12.75">
      <c r="A33" s="5">
        <f t="shared" si="1"/>
        <v>30</v>
      </c>
      <c r="B33" s="73" t="s">
        <v>111</v>
      </c>
      <c r="C33" s="113">
        <v>1995</v>
      </c>
      <c r="D33" s="51"/>
      <c r="E33" s="114"/>
      <c r="F33" s="53"/>
      <c r="G33" s="138"/>
      <c r="H33" s="23">
        <v>37</v>
      </c>
      <c r="I33" s="132">
        <v>0</v>
      </c>
      <c r="J33" s="53"/>
      <c r="K33" s="138"/>
      <c r="L33" s="108">
        <f t="shared" si="0"/>
        <v>0</v>
      </c>
      <c r="M33" s="128">
        <f t="shared" si="2"/>
        <v>0</v>
      </c>
    </row>
    <row r="34" spans="1:13" ht="13.5" thickBot="1">
      <c r="A34" s="5">
        <f t="shared" si="1"/>
        <v>31</v>
      </c>
      <c r="B34" s="75" t="s">
        <v>6</v>
      </c>
      <c r="C34" s="111">
        <v>1993</v>
      </c>
      <c r="D34" s="167"/>
      <c r="E34" s="168"/>
      <c r="F34" s="169"/>
      <c r="G34" s="170"/>
      <c r="H34" s="167"/>
      <c r="I34" s="168"/>
      <c r="J34" s="171"/>
      <c r="K34" s="172"/>
      <c r="L34" s="163">
        <f t="shared" si="0"/>
        <v>0</v>
      </c>
      <c r="M34" s="130">
        <f t="shared" si="2"/>
        <v>0</v>
      </c>
    </row>
  </sheetData>
  <sheetProtection/>
  <mergeCells count="5">
    <mergeCell ref="A1:L1"/>
    <mergeCell ref="D2:E2"/>
    <mergeCell ref="F2:G2"/>
    <mergeCell ref="H2:I2"/>
    <mergeCell ref="J2:K2"/>
  </mergeCells>
  <printOptions/>
  <pageMargins left="1.07" right="0.48" top="0.5" bottom="0.41" header="0.4" footer="0.13"/>
  <pageSetup horizontalDpi="300" verticalDpi="300" orientation="landscape" paperSize="9" r:id="rId3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="130" zoomScaleNormal="130" zoomScalePageLayoutView="0" workbookViewId="0" topLeftCell="A1">
      <selection activeCell="A7" sqref="A7:A10"/>
    </sheetView>
  </sheetViews>
  <sheetFormatPr defaultColWidth="9.00390625" defaultRowHeight="12.75"/>
  <cols>
    <col min="1" max="1" width="7.00390625" style="0" customWidth="1"/>
    <col min="2" max="2" width="20.25390625" style="4" customWidth="1"/>
    <col min="3" max="3" width="9.125" style="4" customWidth="1"/>
    <col min="4" max="4" width="6.75390625" style="4" customWidth="1"/>
    <col min="5" max="5" width="9.75390625" style="135" customWidth="1"/>
    <col min="6" max="6" width="6.75390625" style="4" customWidth="1"/>
    <col min="7" max="7" width="9.75390625" style="135" customWidth="1"/>
    <col min="8" max="8" width="6.75390625" style="4" customWidth="1"/>
    <col min="9" max="9" width="9.75390625" style="135" customWidth="1"/>
    <col min="10" max="10" width="6.75390625" style="4" customWidth="1"/>
    <col min="11" max="11" width="9.75390625" style="135" customWidth="1"/>
    <col min="12" max="12" width="10.75390625" style="0" customWidth="1"/>
    <col min="13" max="13" width="10.75390625" style="135" customWidth="1"/>
  </cols>
  <sheetData>
    <row r="1" spans="1:13" s="8" customFormat="1" ht="21.75" customHeight="1" thickBot="1">
      <c r="A1" s="224" t="s">
        <v>177</v>
      </c>
      <c r="B1" s="213"/>
      <c r="C1" s="213"/>
      <c r="D1" s="214"/>
      <c r="E1" s="214"/>
      <c r="F1" s="214"/>
      <c r="G1" s="214"/>
      <c r="H1" s="214"/>
      <c r="I1" s="214"/>
      <c r="J1" s="214"/>
      <c r="K1" s="214"/>
      <c r="L1" s="213"/>
      <c r="M1" s="147"/>
    </row>
    <row r="2" spans="1:13" ht="39" customHeight="1" thickBot="1">
      <c r="A2" s="14"/>
      <c r="B2" s="15"/>
      <c r="C2" s="15"/>
      <c r="D2" s="220" t="s">
        <v>65</v>
      </c>
      <c r="E2" s="221"/>
      <c r="F2" s="222" t="s">
        <v>66</v>
      </c>
      <c r="G2" s="223"/>
      <c r="H2" s="220" t="s">
        <v>156</v>
      </c>
      <c r="I2" s="221"/>
      <c r="J2" s="222" t="s">
        <v>94</v>
      </c>
      <c r="K2" s="223"/>
      <c r="L2" s="106"/>
      <c r="M2" s="148"/>
    </row>
    <row r="3" spans="1:13" s="149" customFormat="1" ht="25.5">
      <c r="A3" s="12" t="s">
        <v>54</v>
      </c>
      <c r="B3" s="12" t="s">
        <v>61</v>
      </c>
      <c r="C3" s="21" t="s">
        <v>64</v>
      </c>
      <c r="D3" s="36" t="s">
        <v>62</v>
      </c>
      <c r="E3" s="37" t="s">
        <v>63</v>
      </c>
      <c r="F3" s="38" t="s">
        <v>62</v>
      </c>
      <c r="G3" s="39" t="s">
        <v>63</v>
      </c>
      <c r="H3" s="36" t="s">
        <v>62</v>
      </c>
      <c r="I3" s="175" t="s">
        <v>63</v>
      </c>
      <c r="J3" s="38" t="s">
        <v>62</v>
      </c>
      <c r="K3" s="39" t="s">
        <v>63</v>
      </c>
      <c r="L3" s="176" t="s">
        <v>0</v>
      </c>
      <c r="M3" s="107" t="s">
        <v>174</v>
      </c>
    </row>
    <row r="4" spans="1:13" ht="25.5" customHeight="1">
      <c r="A4" s="9">
        <f>1</f>
        <v>1</v>
      </c>
      <c r="B4" s="13" t="s">
        <v>77</v>
      </c>
      <c r="C4" s="29" t="s">
        <v>78</v>
      </c>
      <c r="D4" s="61">
        <v>13</v>
      </c>
      <c r="E4" s="150">
        <v>19</v>
      </c>
      <c r="F4" s="63">
        <v>8</v>
      </c>
      <c r="G4" s="140">
        <v>33</v>
      </c>
      <c r="H4" s="96">
        <v>2</v>
      </c>
      <c r="I4" s="155">
        <v>55</v>
      </c>
      <c r="J4" s="27">
        <v>2</v>
      </c>
      <c r="K4" s="140">
        <v>55</v>
      </c>
      <c r="L4" s="177">
        <f aca="true" t="shared" si="0" ref="L4:L23">SUM(E4,G4,I4,K4,)</f>
        <v>162</v>
      </c>
      <c r="M4" s="128">
        <f>L4-E4</f>
        <v>143</v>
      </c>
    </row>
    <row r="5" spans="1:13" ht="25.5" customHeight="1">
      <c r="A5" s="9">
        <f aca="true" t="shared" si="1" ref="A5:A22">A4+1</f>
        <v>2</v>
      </c>
      <c r="B5" s="13" t="s">
        <v>79</v>
      </c>
      <c r="C5" s="29" t="s">
        <v>80</v>
      </c>
      <c r="D5" s="61">
        <v>17</v>
      </c>
      <c r="E5" s="150">
        <v>11</v>
      </c>
      <c r="F5" s="63">
        <v>7</v>
      </c>
      <c r="G5" s="140">
        <v>36</v>
      </c>
      <c r="H5" s="96">
        <v>4</v>
      </c>
      <c r="I5" s="155">
        <v>45</v>
      </c>
      <c r="J5" s="27">
        <v>6</v>
      </c>
      <c r="K5" s="140">
        <v>39</v>
      </c>
      <c r="L5" s="177">
        <f t="shared" si="0"/>
        <v>131</v>
      </c>
      <c r="M5" s="128">
        <f>L5-E5</f>
        <v>120</v>
      </c>
    </row>
    <row r="6" spans="1:13" ht="25.5" customHeight="1">
      <c r="A6" s="9">
        <f t="shared" si="1"/>
        <v>3</v>
      </c>
      <c r="B6" s="13" t="s">
        <v>75</v>
      </c>
      <c r="C6" s="29" t="s">
        <v>76</v>
      </c>
      <c r="D6" s="61">
        <v>15</v>
      </c>
      <c r="E6" s="151">
        <v>15</v>
      </c>
      <c r="F6" s="63">
        <v>17</v>
      </c>
      <c r="G6" s="153">
        <v>11</v>
      </c>
      <c r="H6" s="96">
        <v>3</v>
      </c>
      <c r="I6" s="155">
        <v>50</v>
      </c>
      <c r="J6" s="27">
        <v>5</v>
      </c>
      <c r="K6" s="140">
        <v>42</v>
      </c>
      <c r="L6" s="177">
        <f t="shared" si="0"/>
        <v>118</v>
      </c>
      <c r="M6" s="128">
        <f>L6-G6</f>
        <v>107</v>
      </c>
    </row>
    <row r="7" spans="1:13" ht="25.5" customHeight="1">
      <c r="A7" s="9">
        <f t="shared" si="1"/>
        <v>4</v>
      </c>
      <c r="B7" s="13" t="s">
        <v>81</v>
      </c>
      <c r="C7" s="29" t="s">
        <v>82</v>
      </c>
      <c r="D7" s="61">
        <v>34</v>
      </c>
      <c r="E7" s="150">
        <v>2</v>
      </c>
      <c r="F7" s="63">
        <v>15</v>
      </c>
      <c r="G7" s="140">
        <v>15</v>
      </c>
      <c r="H7" s="96">
        <v>7</v>
      </c>
      <c r="I7" s="155">
        <v>36</v>
      </c>
      <c r="J7" s="27">
        <v>4</v>
      </c>
      <c r="K7" s="140">
        <v>45</v>
      </c>
      <c r="L7" s="177">
        <f t="shared" si="0"/>
        <v>98</v>
      </c>
      <c r="M7" s="128">
        <f aca="true" t="shared" si="2" ref="M7:M23">L7-E7</f>
        <v>96</v>
      </c>
    </row>
    <row r="8" spans="1:13" ht="25.5" customHeight="1">
      <c r="A8" s="9">
        <f t="shared" si="1"/>
        <v>5</v>
      </c>
      <c r="B8" s="11" t="s">
        <v>41</v>
      </c>
      <c r="C8" s="56" t="s">
        <v>3</v>
      </c>
      <c r="D8" s="54"/>
      <c r="E8" s="114"/>
      <c r="F8" s="17"/>
      <c r="G8" s="138"/>
      <c r="H8" s="96">
        <v>6</v>
      </c>
      <c r="I8" s="155">
        <v>39</v>
      </c>
      <c r="J8" s="27">
        <v>7</v>
      </c>
      <c r="K8" s="140">
        <v>36</v>
      </c>
      <c r="L8" s="177">
        <f t="shared" si="0"/>
        <v>75</v>
      </c>
      <c r="M8" s="128">
        <f t="shared" si="2"/>
        <v>75</v>
      </c>
    </row>
    <row r="9" spans="1:13" ht="25.5" customHeight="1">
      <c r="A9" s="9">
        <f t="shared" si="1"/>
        <v>6</v>
      </c>
      <c r="B9" s="11" t="s">
        <v>40</v>
      </c>
      <c r="C9" s="56" t="s">
        <v>4</v>
      </c>
      <c r="D9" s="54"/>
      <c r="E9" s="114"/>
      <c r="F9" s="17"/>
      <c r="G9" s="138"/>
      <c r="H9" s="96">
        <v>5</v>
      </c>
      <c r="I9" s="155">
        <v>42</v>
      </c>
      <c r="J9" s="27">
        <v>9</v>
      </c>
      <c r="K9" s="140">
        <v>30</v>
      </c>
      <c r="L9" s="177">
        <f t="shared" si="0"/>
        <v>72</v>
      </c>
      <c r="M9" s="128">
        <f t="shared" si="2"/>
        <v>72</v>
      </c>
    </row>
    <row r="10" spans="1:13" ht="25.5" customHeight="1">
      <c r="A10" s="9">
        <f t="shared" si="1"/>
        <v>7</v>
      </c>
      <c r="B10" s="47" t="s">
        <v>149</v>
      </c>
      <c r="C10" s="49" t="s">
        <v>150</v>
      </c>
      <c r="D10" s="54"/>
      <c r="E10" s="114"/>
      <c r="F10" s="17"/>
      <c r="G10" s="138"/>
      <c r="H10" s="96">
        <v>8</v>
      </c>
      <c r="I10" s="155">
        <v>33</v>
      </c>
      <c r="J10" s="27">
        <v>8</v>
      </c>
      <c r="K10" s="140">
        <v>33</v>
      </c>
      <c r="L10" s="177">
        <f t="shared" si="0"/>
        <v>66</v>
      </c>
      <c r="M10" s="128">
        <f t="shared" si="2"/>
        <v>66</v>
      </c>
    </row>
    <row r="11" spans="1:13" ht="25.5" customHeight="1">
      <c r="A11" s="9">
        <f t="shared" si="1"/>
        <v>8</v>
      </c>
      <c r="B11" s="11" t="s">
        <v>99</v>
      </c>
      <c r="C11" s="30" t="s">
        <v>100</v>
      </c>
      <c r="D11" s="61">
        <v>39</v>
      </c>
      <c r="E11" s="150">
        <v>2</v>
      </c>
      <c r="F11" s="63">
        <v>28</v>
      </c>
      <c r="G11" s="140">
        <v>2</v>
      </c>
      <c r="H11" s="96">
        <v>9</v>
      </c>
      <c r="I11" s="155">
        <v>30</v>
      </c>
      <c r="J11" s="27">
        <v>12</v>
      </c>
      <c r="K11" s="140">
        <v>21</v>
      </c>
      <c r="L11" s="177">
        <f t="shared" si="0"/>
        <v>55</v>
      </c>
      <c r="M11" s="128">
        <f t="shared" si="2"/>
        <v>53</v>
      </c>
    </row>
    <row r="12" spans="1:13" ht="25.5" customHeight="1">
      <c r="A12" s="9">
        <f t="shared" si="1"/>
        <v>9</v>
      </c>
      <c r="B12" s="11" t="s">
        <v>97</v>
      </c>
      <c r="C12" s="30" t="s">
        <v>98</v>
      </c>
      <c r="D12" s="61">
        <v>28</v>
      </c>
      <c r="E12" s="150">
        <v>2</v>
      </c>
      <c r="F12" s="63">
        <v>30</v>
      </c>
      <c r="G12" s="140">
        <v>2</v>
      </c>
      <c r="H12" s="96">
        <v>12</v>
      </c>
      <c r="I12" s="155">
        <v>21</v>
      </c>
      <c r="J12" s="27">
        <v>10</v>
      </c>
      <c r="K12" s="140">
        <v>27</v>
      </c>
      <c r="L12" s="177">
        <f t="shared" si="0"/>
        <v>52</v>
      </c>
      <c r="M12" s="128">
        <f t="shared" si="2"/>
        <v>50</v>
      </c>
    </row>
    <row r="13" spans="1:13" ht="25.5" customHeight="1">
      <c r="A13" s="9">
        <f t="shared" si="1"/>
        <v>10</v>
      </c>
      <c r="B13" s="11" t="s">
        <v>83</v>
      </c>
      <c r="C13" s="30" t="s">
        <v>78</v>
      </c>
      <c r="D13" s="61">
        <v>38</v>
      </c>
      <c r="E13" s="150">
        <v>2</v>
      </c>
      <c r="F13" s="63">
        <v>29</v>
      </c>
      <c r="G13" s="140">
        <v>2</v>
      </c>
      <c r="H13" s="96">
        <v>11</v>
      </c>
      <c r="I13" s="155">
        <v>23</v>
      </c>
      <c r="J13" s="27">
        <v>14</v>
      </c>
      <c r="K13" s="140">
        <v>17</v>
      </c>
      <c r="L13" s="177">
        <f t="shared" si="0"/>
        <v>44</v>
      </c>
      <c r="M13" s="128">
        <f t="shared" si="2"/>
        <v>42</v>
      </c>
    </row>
    <row r="14" spans="1:13" ht="25.5" customHeight="1">
      <c r="A14" s="9">
        <f t="shared" si="1"/>
        <v>11</v>
      </c>
      <c r="B14" s="48" t="s">
        <v>58</v>
      </c>
      <c r="C14" s="56" t="s">
        <v>50</v>
      </c>
      <c r="D14" s="54"/>
      <c r="E14" s="114"/>
      <c r="F14" s="17"/>
      <c r="G14" s="138"/>
      <c r="H14" s="96">
        <v>15</v>
      </c>
      <c r="I14" s="155">
        <v>15</v>
      </c>
      <c r="J14" s="27">
        <v>11</v>
      </c>
      <c r="K14" s="140">
        <v>23</v>
      </c>
      <c r="L14" s="177">
        <f t="shared" si="0"/>
        <v>38</v>
      </c>
      <c r="M14" s="128">
        <f t="shared" si="2"/>
        <v>38</v>
      </c>
    </row>
    <row r="15" spans="1:13" ht="25.5" customHeight="1">
      <c r="A15" s="9">
        <f t="shared" si="1"/>
        <v>12</v>
      </c>
      <c r="B15" s="11" t="s">
        <v>31</v>
      </c>
      <c r="C15" s="56" t="s">
        <v>11</v>
      </c>
      <c r="D15" s="54"/>
      <c r="E15" s="114"/>
      <c r="F15" s="17"/>
      <c r="G15" s="138"/>
      <c r="H15" s="96">
        <v>13</v>
      </c>
      <c r="I15" s="151">
        <v>19</v>
      </c>
      <c r="J15" s="27">
        <v>13</v>
      </c>
      <c r="K15" s="140">
        <v>19</v>
      </c>
      <c r="L15" s="177">
        <f t="shared" si="0"/>
        <v>38</v>
      </c>
      <c r="M15" s="128">
        <f t="shared" si="2"/>
        <v>38</v>
      </c>
    </row>
    <row r="16" spans="1:13" ht="25.5" customHeight="1">
      <c r="A16" s="9">
        <f t="shared" si="1"/>
        <v>13</v>
      </c>
      <c r="B16" s="11" t="s">
        <v>17</v>
      </c>
      <c r="C16" s="57" t="s">
        <v>18</v>
      </c>
      <c r="D16" s="84"/>
      <c r="E16" s="152"/>
      <c r="F16" s="55"/>
      <c r="G16" s="154"/>
      <c r="H16" s="104">
        <v>14</v>
      </c>
      <c r="I16" s="156">
        <v>17</v>
      </c>
      <c r="J16" s="46">
        <v>15</v>
      </c>
      <c r="K16" s="157">
        <v>15</v>
      </c>
      <c r="L16" s="177">
        <f t="shared" si="0"/>
        <v>32</v>
      </c>
      <c r="M16" s="129">
        <f t="shared" si="2"/>
        <v>32</v>
      </c>
    </row>
    <row r="17" spans="1:13" ht="25.5" customHeight="1">
      <c r="A17" s="9">
        <f t="shared" si="1"/>
        <v>14</v>
      </c>
      <c r="B17" s="11" t="s">
        <v>14</v>
      </c>
      <c r="C17" s="56" t="s">
        <v>15</v>
      </c>
      <c r="D17" s="54"/>
      <c r="E17" s="114"/>
      <c r="F17" s="17"/>
      <c r="G17" s="138"/>
      <c r="H17" s="96">
        <v>17</v>
      </c>
      <c r="I17" s="155">
        <v>11</v>
      </c>
      <c r="J17" s="27">
        <v>16</v>
      </c>
      <c r="K17" s="140">
        <v>13</v>
      </c>
      <c r="L17" s="177">
        <f t="shared" si="0"/>
        <v>24</v>
      </c>
      <c r="M17" s="128">
        <f t="shared" si="2"/>
        <v>24</v>
      </c>
    </row>
    <row r="18" spans="1:13" ht="28.5" customHeight="1">
      <c r="A18" s="9">
        <f t="shared" si="1"/>
        <v>15</v>
      </c>
      <c r="B18" s="13" t="s">
        <v>59</v>
      </c>
      <c r="C18" s="56" t="s">
        <v>11</v>
      </c>
      <c r="D18" s="61">
        <v>32</v>
      </c>
      <c r="E18" s="150">
        <v>2</v>
      </c>
      <c r="F18" s="63">
        <v>40</v>
      </c>
      <c r="G18" s="140">
        <v>2</v>
      </c>
      <c r="H18" s="96">
        <v>18</v>
      </c>
      <c r="I18" s="155">
        <v>9</v>
      </c>
      <c r="J18" s="27">
        <v>17</v>
      </c>
      <c r="K18" s="140">
        <v>11</v>
      </c>
      <c r="L18" s="177">
        <f t="shared" si="0"/>
        <v>24</v>
      </c>
      <c r="M18" s="128">
        <f t="shared" si="2"/>
        <v>22</v>
      </c>
    </row>
    <row r="19" spans="1:13" ht="28.5" customHeight="1">
      <c r="A19" s="9">
        <f t="shared" si="1"/>
        <v>16</v>
      </c>
      <c r="B19" s="13" t="s">
        <v>151</v>
      </c>
      <c r="C19" s="29" t="s">
        <v>15</v>
      </c>
      <c r="D19" s="54"/>
      <c r="E19" s="114"/>
      <c r="F19" s="17"/>
      <c r="G19" s="138"/>
      <c r="H19" s="96">
        <v>16</v>
      </c>
      <c r="I19" s="155">
        <v>13</v>
      </c>
      <c r="J19" s="27">
        <v>20</v>
      </c>
      <c r="K19" s="140">
        <v>5</v>
      </c>
      <c r="L19" s="177">
        <f t="shared" si="0"/>
        <v>18</v>
      </c>
      <c r="M19" s="128">
        <f t="shared" si="2"/>
        <v>18</v>
      </c>
    </row>
    <row r="20" spans="1:13" ht="25.5">
      <c r="A20" s="9">
        <f t="shared" si="1"/>
        <v>17</v>
      </c>
      <c r="B20" s="13" t="s">
        <v>152</v>
      </c>
      <c r="C20" s="29" t="s">
        <v>153</v>
      </c>
      <c r="D20" s="54"/>
      <c r="E20" s="114"/>
      <c r="F20" s="17"/>
      <c r="G20" s="138"/>
      <c r="H20" s="96">
        <v>19</v>
      </c>
      <c r="I20" s="155">
        <v>7</v>
      </c>
      <c r="J20" s="27">
        <v>18</v>
      </c>
      <c r="K20" s="140">
        <v>9</v>
      </c>
      <c r="L20" s="177">
        <f t="shared" si="0"/>
        <v>16</v>
      </c>
      <c r="M20" s="128">
        <f t="shared" si="2"/>
        <v>16</v>
      </c>
    </row>
    <row r="21" spans="1:13" ht="25.5">
      <c r="A21" s="9">
        <f t="shared" si="1"/>
        <v>18</v>
      </c>
      <c r="B21" s="11" t="s">
        <v>12</v>
      </c>
      <c r="C21" s="83" t="s">
        <v>13</v>
      </c>
      <c r="D21" s="61">
        <v>40</v>
      </c>
      <c r="E21" s="150">
        <v>2</v>
      </c>
      <c r="F21" s="63">
        <v>38</v>
      </c>
      <c r="G21" s="140">
        <v>2</v>
      </c>
      <c r="H21" s="96">
        <v>21</v>
      </c>
      <c r="I21" s="155">
        <v>2</v>
      </c>
      <c r="J21" s="27">
        <v>19</v>
      </c>
      <c r="K21" s="140">
        <v>7</v>
      </c>
      <c r="L21" s="177">
        <f t="shared" si="0"/>
        <v>13</v>
      </c>
      <c r="M21" s="128">
        <f t="shared" si="2"/>
        <v>11</v>
      </c>
    </row>
    <row r="22" spans="1:13" ht="25.5">
      <c r="A22" s="9">
        <f t="shared" si="1"/>
        <v>19</v>
      </c>
      <c r="B22" s="13" t="s">
        <v>154</v>
      </c>
      <c r="C22" s="29" t="s">
        <v>155</v>
      </c>
      <c r="D22" s="54"/>
      <c r="E22" s="114"/>
      <c r="F22" s="17"/>
      <c r="G22" s="138"/>
      <c r="H22" s="96">
        <v>20</v>
      </c>
      <c r="I22" s="155">
        <v>5</v>
      </c>
      <c r="J22" s="52"/>
      <c r="K22" s="138"/>
      <c r="L22" s="177">
        <f t="shared" si="0"/>
        <v>5</v>
      </c>
      <c r="M22" s="128">
        <f t="shared" si="2"/>
        <v>5</v>
      </c>
    </row>
    <row r="23" spans="1:13" ht="26.25" thickBot="1">
      <c r="A23" s="9">
        <f>A22+1</f>
        <v>20</v>
      </c>
      <c r="B23" s="11" t="s">
        <v>16</v>
      </c>
      <c r="C23" s="56" t="s">
        <v>15</v>
      </c>
      <c r="D23" s="178"/>
      <c r="E23" s="168"/>
      <c r="F23" s="179"/>
      <c r="G23" s="170"/>
      <c r="H23" s="178"/>
      <c r="I23" s="168"/>
      <c r="J23" s="180"/>
      <c r="K23" s="170"/>
      <c r="L23" s="181">
        <f t="shared" si="0"/>
        <v>0</v>
      </c>
      <c r="M23" s="130">
        <f t="shared" si="2"/>
        <v>0</v>
      </c>
    </row>
    <row r="24" spans="4:11" ht="12.75">
      <c r="D24" s="173"/>
      <c r="E24" s="174"/>
      <c r="F24" s="173"/>
      <c r="G24" s="174"/>
      <c r="H24" s="173"/>
      <c r="I24" s="174"/>
      <c r="J24" s="173"/>
      <c r="K24" s="174"/>
    </row>
  </sheetData>
  <sheetProtection/>
  <mergeCells count="5">
    <mergeCell ref="A1:L1"/>
    <mergeCell ref="H2:I2"/>
    <mergeCell ref="J2:K2"/>
    <mergeCell ref="D2:E2"/>
    <mergeCell ref="F2:G2"/>
  </mergeCells>
  <printOptions/>
  <pageMargins left="1.22" right="0.65" top="0.83" bottom="0.58" header="0.5" footer="0.17"/>
  <pageSetup horizontalDpi="600" verticalDpi="600" orientation="landscape" paperSize="9" r:id="rId1"/>
  <headerFooter alignWithMargins="0">
    <oddFooter>&amp;L&amp;"Times New Roman,обычный"Космачева Елена Ремовна&amp;C&amp;F   &amp;A&amp;R&amp;D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zoomScale="140" zoomScaleNormal="140" zoomScalePageLayoutView="0" workbookViewId="0" topLeftCell="A1">
      <selection activeCell="B53" sqref="B53"/>
    </sheetView>
  </sheetViews>
  <sheetFormatPr defaultColWidth="9.00390625" defaultRowHeight="12.75"/>
  <cols>
    <col min="1" max="1" width="6.625" style="4" customWidth="1"/>
    <col min="2" max="2" width="21.875" style="76" customWidth="1"/>
    <col min="3" max="3" width="7.125" style="76" customWidth="1"/>
    <col min="4" max="4" width="6.75390625" style="4" customWidth="1"/>
    <col min="5" max="5" width="9.125" style="135" customWidth="1"/>
    <col min="6" max="6" width="6.75390625" style="4" customWidth="1"/>
    <col min="7" max="7" width="9.75390625" style="135" customWidth="1"/>
    <col min="8" max="8" width="6.75390625" style="4" customWidth="1"/>
    <col min="9" max="9" width="9.75390625" style="135" customWidth="1"/>
    <col min="10" max="10" width="6.75390625" style="4" customWidth="1"/>
    <col min="11" max="11" width="9.75390625" style="135" customWidth="1"/>
    <col min="12" max="12" width="10.75390625" style="0" customWidth="1"/>
    <col min="13" max="13" width="10.75390625" style="135" customWidth="1"/>
  </cols>
  <sheetData>
    <row r="1" spans="1:13" s="8" customFormat="1" ht="21.75" customHeight="1" thickBot="1">
      <c r="A1" s="212" t="s">
        <v>178</v>
      </c>
      <c r="B1" s="213"/>
      <c r="C1" s="213"/>
      <c r="D1" s="214"/>
      <c r="E1" s="214"/>
      <c r="F1" s="214"/>
      <c r="G1" s="214"/>
      <c r="H1" s="214"/>
      <c r="I1" s="214"/>
      <c r="J1" s="214"/>
      <c r="K1" s="214"/>
      <c r="L1" s="213"/>
      <c r="M1" s="147"/>
    </row>
    <row r="2" spans="1:13" ht="39" customHeight="1" thickBot="1">
      <c r="A2" s="32"/>
      <c r="B2" s="71"/>
      <c r="C2" s="71"/>
      <c r="D2" s="215" t="s">
        <v>65</v>
      </c>
      <c r="E2" s="216"/>
      <c r="F2" s="217" t="s">
        <v>66</v>
      </c>
      <c r="G2" s="218"/>
      <c r="H2" s="215" t="s">
        <v>156</v>
      </c>
      <c r="I2" s="216"/>
      <c r="J2" s="217" t="s">
        <v>94</v>
      </c>
      <c r="K2" s="218"/>
      <c r="L2" s="106"/>
      <c r="M2" s="148"/>
    </row>
    <row r="3" spans="1:13" s="149" customFormat="1" ht="25.5">
      <c r="A3" s="12" t="s">
        <v>54</v>
      </c>
      <c r="B3" s="72" t="s">
        <v>61</v>
      </c>
      <c r="C3" s="109" t="s">
        <v>64</v>
      </c>
      <c r="D3" s="36" t="s">
        <v>62</v>
      </c>
      <c r="E3" s="37" t="s">
        <v>63</v>
      </c>
      <c r="F3" s="38" t="s">
        <v>62</v>
      </c>
      <c r="G3" s="39" t="s">
        <v>63</v>
      </c>
      <c r="H3" s="36" t="s">
        <v>62</v>
      </c>
      <c r="I3" s="37" t="s">
        <v>63</v>
      </c>
      <c r="J3" s="38" t="s">
        <v>62</v>
      </c>
      <c r="K3" s="95" t="s">
        <v>63</v>
      </c>
      <c r="L3" s="107" t="s">
        <v>0</v>
      </c>
      <c r="M3" s="107" t="s">
        <v>174</v>
      </c>
    </row>
    <row r="4" spans="1:13" ht="12.75">
      <c r="A4" s="33">
        <f>1</f>
        <v>1</v>
      </c>
      <c r="B4" s="73" t="s">
        <v>84</v>
      </c>
      <c r="C4" s="110">
        <v>1990</v>
      </c>
      <c r="D4" s="62">
        <v>20</v>
      </c>
      <c r="E4" s="131">
        <v>25</v>
      </c>
      <c r="F4" s="60">
        <v>10</v>
      </c>
      <c r="G4" s="136">
        <v>38</v>
      </c>
      <c r="H4" s="23">
        <v>1</v>
      </c>
      <c r="I4" s="132">
        <v>60</v>
      </c>
      <c r="J4" s="21">
        <v>1</v>
      </c>
      <c r="K4" s="145">
        <v>60</v>
      </c>
      <c r="L4" s="182">
        <f aca="true" t="shared" si="0" ref="L4:L20">SUM(E4,G4,I4,K4,)</f>
        <v>183</v>
      </c>
      <c r="M4" s="128">
        <f>L4-E4</f>
        <v>158</v>
      </c>
    </row>
    <row r="5" spans="1:13" ht="12.75">
      <c r="A5" s="9">
        <f>A4+1</f>
        <v>2</v>
      </c>
      <c r="B5" s="73" t="s">
        <v>96</v>
      </c>
      <c r="C5" s="110">
        <v>1991</v>
      </c>
      <c r="D5" s="62">
        <v>35</v>
      </c>
      <c r="E5" s="132">
        <v>10</v>
      </c>
      <c r="F5" s="60">
        <v>92</v>
      </c>
      <c r="G5" s="137">
        <v>0</v>
      </c>
      <c r="H5" s="23">
        <v>8</v>
      </c>
      <c r="I5" s="142">
        <v>40</v>
      </c>
      <c r="J5" s="21">
        <v>4</v>
      </c>
      <c r="K5" s="145">
        <v>44</v>
      </c>
      <c r="L5" s="182">
        <f t="shared" si="0"/>
        <v>94</v>
      </c>
      <c r="M5" s="128">
        <f>L5-G5</f>
        <v>94</v>
      </c>
    </row>
    <row r="6" spans="1:13" ht="12.75">
      <c r="A6" s="9">
        <f aca="true" t="shared" si="1" ref="A6:A51">A5+1</f>
        <v>3</v>
      </c>
      <c r="B6" s="73" t="s">
        <v>85</v>
      </c>
      <c r="C6" s="110">
        <v>1989</v>
      </c>
      <c r="D6" s="62">
        <v>47</v>
      </c>
      <c r="E6" s="131">
        <v>0</v>
      </c>
      <c r="F6" s="60">
        <v>35</v>
      </c>
      <c r="G6" s="136">
        <v>10</v>
      </c>
      <c r="H6" s="23">
        <v>4</v>
      </c>
      <c r="I6" s="132">
        <v>44</v>
      </c>
      <c r="J6" s="21">
        <v>8</v>
      </c>
      <c r="K6" s="145">
        <v>40</v>
      </c>
      <c r="L6" s="182">
        <f t="shared" si="0"/>
        <v>94</v>
      </c>
      <c r="M6" s="128">
        <f>L6-E6</f>
        <v>94</v>
      </c>
    </row>
    <row r="7" spans="1:14" ht="12.75">
      <c r="A7" s="9">
        <f t="shared" si="1"/>
        <v>4</v>
      </c>
      <c r="B7" s="73" t="s">
        <v>8</v>
      </c>
      <c r="C7" s="110">
        <v>1992</v>
      </c>
      <c r="D7" s="62">
        <v>46</v>
      </c>
      <c r="E7" s="131">
        <v>0</v>
      </c>
      <c r="F7" s="60">
        <v>45</v>
      </c>
      <c r="G7" s="136">
        <v>0</v>
      </c>
      <c r="H7" s="97">
        <v>7</v>
      </c>
      <c r="I7" s="142">
        <v>41</v>
      </c>
      <c r="J7" s="80">
        <v>5</v>
      </c>
      <c r="K7" s="145">
        <v>43</v>
      </c>
      <c r="L7" s="182">
        <f t="shared" si="0"/>
        <v>84</v>
      </c>
      <c r="M7" s="128">
        <f aca="true" t="shared" si="2" ref="M7:M23">L7</f>
        <v>84</v>
      </c>
      <c r="N7" s="115"/>
    </row>
    <row r="8" spans="1:14" ht="12.75">
      <c r="A8" s="9">
        <f t="shared" si="1"/>
        <v>5</v>
      </c>
      <c r="B8" s="73" t="s">
        <v>7</v>
      </c>
      <c r="C8" s="109">
        <v>1994</v>
      </c>
      <c r="D8" s="62">
        <v>97</v>
      </c>
      <c r="E8" s="131">
        <v>0</v>
      </c>
      <c r="F8" s="58">
        <v>53</v>
      </c>
      <c r="G8" s="136">
        <v>0</v>
      </c>
      <c r="H8" s="97">
        <v>6</v>
      </c>
      <c r="I8" s="142">
        <v>42</v>
      </c>
      <c r="J8" s="80">
        <v>7</v>
      </c>
      <c r="K8" s="145">
        <v>41</v>
      </c>
      <c r="L8" s="182">
        <f t="shared" si="0"/>
        <v>83</v>
      </c>
      <c r="M8" s="128">
        <f t="shared" si="2"/>
        <v>83</v>
      </c>
      <c r="N8" s="115"/>
    </row>
    <row r="9" spans="1:14" ht="12.75">
      <c r="A9" s="9">
        <f t="shared" si="1"/>
        <v>6</v>
      </c>
      <c r="B9" s="127" t="s">
        <v>20</v>
      </c>
      <c r="C9" s="111">
        <v>1993</v>
      </c>
      <c r="D9" s="51"/>
      <c r="E9" s="114"/>
      <c r="F9" s="114"/>
      <c r="G9" s="138"/>
      <c r="H9" s="98">
        <v>5</v>
      </c>
      <c r="I9" s="144">
        <v>43</v>
      </c>
      <c r="J9" s="81">
        <v>10</v>
      </c>
      <c r="K9" s="139">
        <v>38</v>
      </c>
      <c r="L9" s="183">
        <f t="shared" si="0"/>
        <v>81</v>
      </c>
      <c r="M9" s="128">
        <f t="shared" si="2"/>
        <v>81</v>
      </c>
      <c r="N9" s="115"/>
    </row>
    <row r="10" spans="1:14" ht="12.75">
      <c r="A10" s="9">
        <f t="shared" si="1"/>
        <v>7</v>
      </c>
      <c r="B10" s="127" t="s">
        <v>9</v>
      </c>
      <c r="C10" s="111">
        <v>1993</v>
      </c>
      <c r="D10" s="79">
        <v>73</v>
      </c>
      <c r="E10" s="133">
        <v>0</v>
      </c>
      <c r="F10" s="60">
        <v>60</v>
      </c>
      <c r="G10" s="139">
        <v>0</v>
      </c>
      <c r="H10" s="98">
        <v>12</v>
      </c>
      <c r="I10" s="144">
        <v>33</v>
      </c>
      <c r="J10" s="81">
        <v>12</v>
      </c>
      <c r="K10" s="139">
        <v>33</v>
      </c>
      <c r="L10" s="183">
        <f t="shared" si="0"/>
        <v>66</v>
      </c>
      <c r="M10" s="128">
        <f t="shared" si="2"/>
        <v>66</v>
      </c>
      <c r="N10" s="115"/>
    </row>
    <row r="11" spans="1:14" ht="12.75">
      <c r="A11" s="9">
        <f t="shared" si="1"/>
        <v>8</v>
      </c>
      <c r="B11" s="73" t="s">
        <v>120</v>
      </c>
      <c r="C11" s="110">
        <v>1990</v>
      </c>
      <c r="D11" s="78"/>
      <c r="E11" s="114"/>
      <c r="F11" s="52"/>
      <c r="G11" s="138"/>
      <c r="H11" s="96">
        <v>14</v>
      </c>
      <c r="I11" s="142">
        <v>31</v>
      </c>
      <c r="J11" s="82">
        <v>13</v>
      </c>
      <c r="K11" s="145">
        <v>32</v>
      </c>
      <c r="L11" s="182">
        <f t="shared" si="0"/>
        <v>63</v>
      </c>
      <c r="M11" s="128">
        <f t="shared" si="2"/>
        <v>63</v>
      </c>
      <c r="N11" s="115"/>
    </row>
    <row r="12" spans="1:14" ht="12.75">
      <c r="A12" s="9">
        <f t="shared" si="1"/>
        <v>9</v>
      </c>
      <c r="B12" s="73" t="s">
        <v>22</v>
      </c>
      <c r="C12" s="109">
        <v>1994</v>
      </c>
      <c r="D12" s="51"/>
      <c r="E12" s="114"/>
      <c r="F12" s="114"/>
      <c r="G12" s="138"/>
      <c r="H12" s="97">
        <v>11</v>
      </c>
      <c r="I12" s="142">
        <v>34</v>
      </c>
      <c r="J12" s="80">
        <v>17</v>
      </c>
      <c r="K12" s="145">
        <v>28</v>
      </c>
      <c r="L12" s="182">
        <f t="shared" si="0"/>
        <v>62</v>
      </c>
      <c r="M12" s="128">
        <f t="shared" si="2"/>
        <v>62</v>
      </c>
      <c r="N12" s="115"/>
    </row>
    <row r="13" spans="1:14" ht="12.75">
      <c r="A13" s="9">
        <f t="shared" si="1"/>
        <v>10</v>
      </c>
      <c r="B13" s="73" t="s">
        <v>19</v>
      </c>
      <c r="C13" s="110">
        <v>1992</v>
      </c>
      <c r="D13" s="62">
        <v>68</v>
      </c>
      <c r="E13" s="131">
        <v>0</v>
      </c>
      <c r="F13" s="60">
        <v>72</v>
      </c>
      <c r="G13" s="136">
        <v>0</v>
      </c>
      <c r="H13" s="97">
        <v>15</v>
      </c>
      <c r="I13" s="142">
        <v>30</v>
      </c>
      <c r="J13" s="80">
        <v>14</v>
      </c>
      <c r="K13" s="145">
        <v>31</v>
      </c>
      <c r="L13" s="182">
        <f t="shared" si="0"/>
        <v>61</v>
      </c>
      <c r="M13" s="128">
        <f t="shared" si="2"/>
        <v>61</v>
      </c>
      <c r="N13" s="115"/>
    </row>
    <row r="14" spans="1:14" ht="15.75" customHeight="1">
      <c r="A14" s="9">
        <f t="shared" si="1"/>
        <v>11</v>
      </c>
      <c r="B14" s="73" t="s">
        <v>23</v>
      </c>
      <c r="C14" s="109">
        <v>1995</v>
      </c>
      <c r="D14" s="51"/>
      <c r="E14" s="114"/>
      <c r="F14" s="114"/>
      <c r="G14" s="138"/>
      <c r="H14" s="96">
        <v>19</v>
      </c>
      <c r="I14" s="142">
        <v>26</v>
      </c>
      <c r="J14" s="82">
        <v>20</v>
      </c>
      <c r="K14" s="145">
        <v>25</v>
      </c>
      <c r="L14" s="182">
        <f t="shared" si="0"/>
        <v>51</v>
      </c>
      <c r="M14" s="128">
        <f t="shared" si="2"/>
        <v>51</v>
      </c>
      <c r="N14" s="115"/>
    </row>
    <row r="15" spans="1:14" ht="15.75" customHeight="1">
      <c r="A15" s="9">
        <f t="shared" si="1"/>
        <v>12</v>
      </c>
      <c r="B15" s="73" t="s">
        <v>21</v>
      </c>
      <c r="C15" s="109">
        <v>1994</v>
      </c>
      <c r="D15" s="61">
        <v>67</v>
      </c>
      <c r="E15" s="134">
        <v>0</v>
      </c>
      <c r="F15" s="58">
        <v>83</v>
      </c>
      <c r="G15" s="140">
        <v>0</v>
      </c>
      <c r="H15" s="96">
        <v>18</v>
      </c>
      <c r="I15" s="142">
        <v>27</v>
      </c>
      <c r="J15" s="82">
        <v>21</v>
      </c>
      <c r="K15" s="145">
        <v>24</v>
      </c>
      <c r="L15" s="182">
        <f t="shared" si="0"/>
        <v>51</v>
      </c>
      <c r="M15" s="128">
        <f t="shared" si="2"/>
        <v>51</v>
      </c>
      <c r="N15" s="115"/>
    </row>
    <row r="16" spans="1:13" ht="15.75" customHeight="1">
      <c r="A16" s="9">
        <f t="shared" si="1"/>
        <v>13</v>
      </c>
      <c r="B16" s="73" t="s">
        <v>129</v>
      </c>
      <c r="C16" s="110">
        <v>1993</v>
      </c>
      <c r="D16" s="78"/>
      <c r="E16" s="114"/>
      <c r="F16" s="52"/>
      <c r="G16" s="138"/>
      <c r="H16" s="96">
        <v>22</v>
      </c>
      <c r="I16" s="142">
        <v>23</v>
      </c>
      <c r="J16" s="82">
        <v>27</v>
      </c>
      <c r="K16" s="145">
        <v>18</v>
      </c>
      <c r="L16" s="182">
        <f t="shared" si="0"/>
        <v>41</v>
      </c>
      <c r="M16" s="128">
        <f t="shared" si="2"/>
        <v>41</v>
      </c>
    </row>
    <row r="17" spans="1:13" ht="15.75" customHeight="1">
      <c r="A17" s="9">
        <f t="shared" si="1"/>
        <v>14</v>
      </c>
      <c r="B17" s="73" t="s">
        <v>122</v>
      </c>
      <c r="C17" s="112">
        <v>1992</v>
      </c>
      <c r="D17" s="78"/>
      <c r="E17" s="114"/>
      <c r="F17" s="52"/>
      <c r="G17" s="138"/>
      <c r="H17" s="96">
        <v>32</v>
      </c>
      <c r="I17" s="142">
        <v>13</v>
      </c>
      <c r="J17" s="82">
        <v>26</v>
      </c>
      <c r="K17" s="145">
        <v>19</v>
      </c>
      <c r="L17" s="182">
        <f t="shared" si="0"/>
        <v>32</v>
      </c>
      <c r="M17" s="128">
        <f t="shared" si="2"/>
        <v>32</v>
      </c>
    </row>
    <row r="18" spans="1:13" ht="15.75" customHeight="1">
      <c r="A18" s="9">
        <f t="shared" si="1"/>
        <v>15</v>
      </c>
      <c r="B18" s="73" t="s">
        <v>88</v>
      </c>
      <c r="C18" s="110">
        <v>1992</v>
      </c>
      <c r="D18" s="51"/>
      <c r="E18" s="114"/>
      <c r="F18" s="53"/>
      <c r="G18" s="138"/>
      <c r="H18" s="96">
        <v>30</v>
      </c>
      <c r="I18" s="142">
        <v>15</v>
      </c>
      <c r="J18" s="82">
        <v>28</v>
      </c>
      <c r="K18" s="145">
        <v>17</v>
      </c>
      <c r="L18" s="182">
        <f t="shared" si="0"/>
        <v>32</v>
      </c>
      <c r="M18" s="128">
        <f t="shared" si="2"/>
        <v>32</v>
      </c>
    </row>
    <row r="19" spans="1:13" ht="15.75" customHeight="1">
      <c r="A19" s="9">
        <f t="shared" si="1"/>
        <v>16</v>
      </c>
      <c r="B19" s="73" t="s">
        <v>47</v>
      </c>
      <c r="C19" s="110">
        <v>1995</v>
      </c>
      <c r="D19" s="78"/>
      <c r="E19" s="114"/>
      <c r="F19" s="52"/>
      <c r="G19" s="138"/>
      <c r="H19" s="96">
        <v>26</v>
      </c>
      <c r="I19" s="142">
        <v>19</v>
      </c>
      <c r="J19" s="82">
        <v>32</v>
      </c>
      <c r="K19" s="145">
        <v>13</v>
      </c>
      <c r="L19" s="182">
        <f t="shared" si="0"/>
        <v>32</v>
      </c>
      <c r="M19" s="128">
        <f t="shared" si="2"/>
        <v>32</v>
      </c>
    </row>
    <row r="20" spans="1:13" ht="15.75" customHeight="1">
      <c r="A20" s="9">
        <f t="shared" si="1"/>
        <v>17</v>
      </c>
      <c r="B20" s="73" t="s">
        <v>127</v>
      </c>
      <c r="C20" s="112">
        <v>1993</v>
      </c>
      <c r="D20" s="78"/>
      <c r="E20" s="114"/>
      <c r="F20" s="52"/>
      <c r="G20" s="138"/>
      <c r="H20" s="96">
        <v>37</v>
      </c>
      <c r="I20" s="142">
        <v>8</v>
      </c>
      <c r="J20" s="82">
        <v>31</v>
      </c>
      <c r="K20" s="145">
        <v>14</v>
      </c>
      <c r="L20" s="182">
        <f t="shared" si="0"/>
        <v>22</v>
      </c>
      <c r="M20" s="128">
        <f t="shared" si="2"/>
        <v>22</v>
      </c>
    </row>
    <row r="21" spans="1:13" ht="12.75">
      <c r="A21" s="9">
        <f t="shared" si="1"/>
        <v>18</v>
      </c>
      <c r="B21" s="73" t="s">
        <v>10</v>
      </c>
      <c r="C21" s="109">
        <v>1996</v>
      </c>
      <c r="D21" s="62">
        <v>92</v>
      </c>
      <c r="E21" s="131">
        <v>0</v>
      </c>
      <c r="F21" s="59">
        <v>86</v>
      </c>
      <c r="G21" s="136">
        <v>0</v>
      </c>
      <c r="H21" s="97">
        <v>47</v>
      </c>
      <c r="I21" s="143">
        <v>0</v>
      </c>
      <c r="J21" s="80">
        <v>25</v>
      </c>
      <c r="K21" s="145">
        <v>20</v>
      </c>
      <c r="L21" s="182">
        <f aca="true" t="shared" si="3" ref="L21:L42">SUM(E21,G21,I21,K21,)</f>
        <v>20</v>
      </c>
      <c r="M21" s="128">
        <f t="shared" si="2"/>
        <v>20</v>
      </c>
    </row>
    <row r="22" spans="1:13" ht="12.75">
      <c r="A22" s="9">
        <f t="shared" si="1"/>
        <v>19</v>
      </c>
      <c r="B22" s="73" t="s">
        <v>87</v>
      </c>
      <c r="C22" s="110">
        <v>1990</v>
      </c>
      <c r="D22" s="51"/>
      <c r="E22" s="114"/>
      <c r="F22" s="53"/>
      <c r="G22" s="138"/>
      <c r="H22" s="96">
        <v>41</v>
      </c>
      <c r="I22" s="142">
        <v>2</v>
      </c>
      <c r="J22" s="82">
        <v>29</v>
      </c>
      <c r="K22" s="145">
        <v>16</v>
      </c>
      <c r="L22" s="182">
        <f t="shared" si="3"/>
        <v>18</v>
      </c>
      <c r="M22" s="128">
        <f t="shared" si="2"/>
        <v>18</v>
      </c>
    </row>
    <row r="23" spans="1:13" ht="12.75">
      <c r="A23" s="9">
        <f t="shared" si="1"/>
        <v>20</v>
      </c>
      <c r="B23" s="73" t="s">
        <v>126</v>
      </c>
      <c r="C23" s="110">
        <v>1993</v>
      </c>
      <c r="D23" s="78"/>
      <c r="E23" s="114"/>
      <c r="F23" s="52"/>
      <c r="G23" s="138"/>
      <c r="H23" s="96">
        <v>28</v>
      </c>
      <c r="I23" s="142">
        <v>17</v>
      </c>
      <c r="J23" s="82">
        <v>69</v>
      </c>
      <c r="K23" s="146">
        <v>0</v>
      </c>
      <c r="L23" s="182">
        <f t="shared" si="3"/>
        <v>17</v>
      </c>
      <c r="M23" s="128">
        <f t="shared" si="2"/>
        <v>17</v>
      </c>
    </row>
    <row r="24" spans="1:13" ht="12.75">
      <c r="A24" s="9">
        <f t="shared" si="1"/>
        <v>21</v>
      </c>
      <c r="B24" s="73" t="s">
        <v>121</v>
      </c>
      <c r="C24" s="110">
        <v>1991</v>
      </c>
      <c r="D24" s="78"/>
      <c r="E24" s="114"/>
      <c r="F24" s="52"/>
      <c r="G24" s="138"/>
      <c r="H24" s="96">
        <v>38</v>
      </c>
      <c r="I24" s="142">
        <v>7</v>
      </c>
      <c r="J24" s="82">
        <v>36</v>
      </c>
      <c r="K24" s="145">
        <v>9</v>
      </c>
      <c r="L24" s="182">
        <f t="shared" si="3"/>
        <v>16</v>
      </c>
      <c r="M24" s="128">
        <f aca="true" t="shared" si="4" ref="M24:M45">L24</f>
        <v>16</v>
      </c>
    </row>
    <row r="25" spans="1:13" ht="12.75">
      <c r="A25" s="9">
        <f t="shared" si="1"/>
        <v>22</v>
      </c>
      <c r="B25" s="73" t="s">
        <v>89</v>
      </c>
      <c r="C25" s="109">
        <v>1994</v>
      </c>
      <c r="D25" s="51"/>
      <c r="E25" s="114"/>
      <c r="F25" s="53"/>
      <c r="G25" s="138"/>
      <c r="H25" s="96">
        <v>39</v>
      </c>
      <c r="I25" s="142">
        <v>6</v>
      </c>
      <c r="J25" s="82">
        <v>38</v>
      </c>
      <c r="K25" s="145">
        <v>7</v>
      </c>
      <c r="L25" s="182">
        <f t="shared" si="3"/>
        <v>13</v>
      </c>
      <c r="M25" s="128">
        <f t="shared" si="4"/>
        <v>13</v>
      </c>
    </row>
    <row r="26" spans="1:13" ht="12.75">
      <c r="A26" s="9">
        <f t="shared" si="1"/>
        <v>23</v>
      </c>
      <c r="B26" s="73" t="s">
        <v>123</v>
      </c>
      <c r="C26" s="113">
        <v>1994</v>
      </c>
      <c r="D26" s="78"/>
      <c r="E26" s="114"/>
      <c r="F26" s="52"/>
      <c r="G26" s="138"/>
      <c r="H26" s="96">
        <v>33</v>
      </c>
      <c r="I26" s="142">
        <v>12</v>
      </c>
      <c r="J26" s="82">
        <v>65</v>
      </c>
      <c r="K26" s="146">
        <v>0</v>
      </c>
      <c r="L26" s="182">
        <f t="shared" si="3"/>
        <v>12</v>
      </c>
      <c r="M26" s="128">
        <f t="shared" si="4"/>
        <v>12</v>
      </c>
    </row>
    <row r="27" spans="1:13" ht="12.75">
      <c r="A27" s="9">
        <f t="shared" si="1"/>
        <v>24</v>
      </c>
      <c r="B27" s="73" t="s">
        <v>49</v>
      </c>
      <c r="C27" s="109">
        <v>1997</v>
      </c>
      <c r="D27" s="61">
        <v>91</v>
      </c>
      <c r="E27" s="134">
        <v>0</v>
      </c>
      <c r="F27" s="59">
        <v>98</v>
      </c>
      <c r="G27" s="140">
        <v>0</v>
      </c>
      <c r="H27" s="96">
        <v>35</v>
      </c>
      <c r="I27" s="142">
        <v>10</v>
      </c>
      <c r="J27" s="82">
        <v>51</v>
      </c>
      <c r="K27" s="146">
        <v>0</v>
      </c>
      <c r="L27" s="182">
        <f t="shared" si="3"/>
        <v>10</v>
      </c>
      <c r="M27" s="128">
        <f t="shared" si="4"/>
        <v>10</v>
      </c>
    </row>
    <row r="28" spans="1:13" ht="12.75">
      <c r="A28" s="9">
        <f t="shared" si="1"/>
        <v>25</v>
      </c>
      <c r="B28" s="73" t="s">
        <v>141</v>
      </c>
      <c r="C28" s="113">
        <v>1995</v>
      </c>
      <c r="D28" s="78"/>
      <c r="E28" s="114"/>
      <c r="F28" s="52"/>
      <c r="G28" s="138"/>
      <c r="H28" s="28">
        <v>56</v>
      </c>
      <c r="I28" s="143">
        <v>0</v>
      </c>
      <c r="J28" s="7">
        <v>39</v>
      </c>
      <c r="K28" s="145">
        <v>6</v>
      </c>
      <c r="L28" s="182">
        <f t="shared" si="3"/>
        <v>6</v>
      </c>
      <c r="M28" s="128">
        <f t="shared" si="4"/>
        <v>6</v>
      </c>
    </row>
    <row r="29" spans="1:13" ht="12.75">
      <c r="A29" s="9">
        <f t="shared" si="1"/>
        <v>26</v>
      </c>
      <c r="B29" s="73" t="s">
        <v>143</v>
      </c>
      <c r="C29" s="113">
        <v>1996</v>
      </c>
      <c r="D29" s="78"/>
      <c r="E29" s="114"/>
      <c r="F29" s="52"/>
      <c r="G29" s="138"/>
      <c r="H29" s="28">
        <v>67</v>
      </c>
      <c r="I29" s="143">
        <v>0</v>
      </c>
      <c r="J29" s="7">
        <v>40</v>
      </c>
      <c r="K29" s="145">
        <v>5</v>
      </c>
      <c r="L29" s="182">
        <f t="shared" si="3"/>
        <v>5</v>
      </c>
      <c r="M29" s="128">
        <f t="shared" si="4"/>
        <v>5</v>
      </c>
    </row>
    <row r="30" spans="1:13" ht="12.75">
      <c r="A30" s="9">
        <f t="shared" si="1"/>
        <v>27</v>
      </c>
      <c r="B30" s="73" t="s">
        <v>56</v>
      </c>
      <c r="C30" s="109">
        <v>1994</v>
      </c>
      <c r="D30" s="51"/>
      <c r="E30" s="114"/>
      <c r="F30" s="53"/>
      <c r="G30" s="138"/>
      <c r="H30" s="78"/>
      <c r="I30" s="114"/>
      <c r="J30" s="7">
        <v>42</v>
      </c>
      <c r="K30" s="146">
        <v>0</v>
      </c>
      <c r="L30" s="182">
        <f t="shared" si="3"/>
        <v>0</v>
      </c>
      <c r="M30" s="128">
        <f t="shared" si="4"/>
        <v>0</v>
      </c>
    </row>
    <row r="31" spans="1:13" ht="12.75">
      <c r="A31" s="9">
        <f t="shared" si="1"/>
        <v>28</v>
      </c>
      <c r="B31" s="73" t="s">
        <v>46</v>
      </c>
      <c r="C31" s="109">
        <v>1996</v>
      </c>
      <c r="D31" s="61">
        <v>107</v>
      </c>
      <c r="E31" s="134">
        <v>0</v>
      </c>
      <c r="F31" s="59">
        <v>97</v>
      </c>
      <c r="G31" s="140">
        <v>0</v>
      </c>
      <c r="H31" s="28">
        <v>61</v>
      </c>
      <c r="I31" s="143">
        <v>0</v>
      </c>
      <c r="J31" s="7">
        <v>45</v>
      </c>
      <c r="K31" s="146">
        <v>0</v>
      </c>
      <c r="L31" s="182">
        <f t="shared" si="3"/>
        <v>0</v>
      </c>
      <c r="M31" s="128">
        <f t="shared" si="4"/>
        <v>0</v>
      </c>
    </row>
    <row r="32" spans="1:13" ht="12.75">
      <c r="A32" s="9">
        <f t="shared" si="1"/>
        <v>29</v>
      </c>
      <c r="B32" s="73" t="s">
        <v>130</v>
      </c>
      <c r="C32" s="110">
        <v>1993</v>
      </c>
      <c r="D32" s="78"/>
      <c r="E32" s="114"/>
      <c r="F32" s="52"/>
      <c r="G32" s="138"/>
      <c r="H32" s="28">
        <v>68</v>
      </c>
      <c r="I32" s="143">
        <v>0</v>
      </c>
      <c r="J32" s="7">
        <v>47</v>
      </c>
      <c r="K32" s="146">
        <v>0</v>
      </c>
      <c r="L32" s="182">
        <f t="shared" si="3"/>
        <v>0</v>
      </c>
      <c r="M32" s="128">
        <f t="shared" si="4"/>
        <v>0</v>
      </c>
    </row>
    <row r="33" spans="1:13" ht="12.75">
      <c r="A33" s="9">
        <f t="shared" si="1"/>
        <v>30</v>
      </c>
      <c r="B33" s="73" t="s">
        <v>48</v>
      </c>
      <c r="C33" s="109">
        <v>1994</v>
      </c>
      <c r="D33" s="51"/>
      <c r="E33" s="114"/>
      <c r="F33" s="53"/>
      <c r="G33" s="138"/>
      <c r="H33" s="28">
        <v>44</v>
      </c>
      <c r="I33" s="143">
        <v>0</v>
      </c>
      <c r="J33" s="7">
        <v>48</v>
      </c>
      <c r="K33" s="146">
        <v>0</v>
      </c>
      <c r="L33" s="182">
        <f t="shared" si="3"/>
        <v>0</v>
      </c>
      <c r="M33" s="128">
        <f t="shared" si="4"/>
        <v>0</v>
      </c>
    </row>
    <row r="34" spans="1:13" ht="12.75">
      <c r="A34" s="9">
        <f t="shared" si="1"/>
        <v>31</v>
      </c>
      <c r="B34" s="73" t="s">
        <v>140</v>
      </c>
      <c r="C34" s="113">
        <v>1995</v>
      </c>
      <c r="D34" s="78"/>
      <c r="E34" s="114"/>
      <c r="F34" s="52"/>
      <c r="G34" s="138"/>
      <c r="H34" s="28">
        <v>48</v>
      </c>
      <c r="I34" s="143">
        <v>0</v>
      </c>
      <c r="J34" s="7">
        <v>49</v>
      </c>
      <c r="K34" s="146">
        <v>0</v>
      </c>
      <c r="L34" s="182">
        <f t="shared" si="3"/>
        <v>0</v>
      </c>
      <c r="M34" s="128">
        <f t="shared" si="4"/>
        <v>0</v>
      </c>
    </row>
    <row r="35" spans="1:13" ht="12.75">
      <c r="A35" s="9">
        <f t="shared" si="1"/>
        <v>32</v>
      </c>
      <c r="B35" s="73" t="s">
        <v>138</v>
      </c>
      <c r="C35" s="110">
        <v>1995</v>
      </c>
      <c r="D35" s="78"/>
      <c r="E35" s="114"/>
      <c r="F35" s="52"/>
      <c r="G35" s="138"/>
      <c r="H35" s="28">
        <v>57</v>
      </c>
      <c r="I35" s="143">
        <v>0</v>
      </c>
      <c r="J35" s="7">
        <v>50</v>
      </c>
      <c r="K35" s="146">
        <v>0</v>
      </c>
      <c r="L35" s="182">
        <f t="shared" si="3"/>
        <v>0</v>
      </c>
      <c r="M35" s="128">
        <f t="shared" si="4"/>
        <v>0</v>
      </c>
    </row>
    <row r="36" spans="1:13" ht="12.75">
      <c r="A36" s="9">
        <f t="shared" si="1"/>
        <v>33</v>
      </c>
      <c r="B36" s="73" t="s">
        <v>136</v>
      </c>
      <c r="C36" s="110">
        <v>1995</v>
      </c>
      <c r="D36" s="78"/>
      <c r="E36" s="114"/>
      <c r="F36" s="52"/>
      <c r="G36" s="138"/>
      <c r="H36" s="28">
        <v>58</v>
      </c>
      <c r="I36" s="143">
        <v>0</v>
      </c>
      <c r="J36" s="7">
        <v>52</v>
      </c>
      <c r="K36" s="146">
        <v>0</v>
      </c>
      <c r="L36" s="182">
        <f t="shared" si="3"/>
        <v>0</v>
      </c>
      <c r="M36" s="128">
        <f t="shared" si="4"/>
        <v>0</v>
      </c>
    </row>
    <row r="37" spans="1:13" ht="12.75">
      <c r="A37" s="9">
        <f t="shared" si="1"/>
        <v>34</v>
      </c>
      <c r="B37" s="73" t="s">
        <v>139</v>
      </c>
      <c r="C37" s="109">
        <v>1996</v>
      </c>
      <c r="D37" s="61">
        <v>108</v>
      </c>
      <c r="E37" s="134">
        <v>0</v>
      </c>
      <c r="F37" s="59">
        <v>109</v>
      </c>
      <c r="G37" s="140">
        <v>0</v>
      </c>
      <c r="H37" s="28">
        <v>66</v>
      </c>
      <c r="I37" s="143">
        <v>0</v>
      </c>
      <c r="J37" s="7">
        <v>53</v>
      </c>
      <c r="K37" s="146">
        <v>0</v>
      </c>
      <c r="L37" s="182">
        <f t="shared" si="3"/>
        <v>0</v>
      </c>
      <c r="M37" s="128">
        <f t="shared" si="4"/>
        <v>0</v>
      </c>
    </row>
    <row r="38" spans="1:13" ht="12.75">
      <c r="A38" s="9">
        <f t="shared" si="1"/>
        <v>35</v>
      </c>
      <c r="B38" s="73" t="s">
        <v>133</v>
      </c>
      <c r="C38" s="113">
        <v>1996</v>
      </c>
      <c r="D38" s="78"/>
      <c r="E38" s="114"/>
      <c r="F38" s="52"/>
      <c r="G38" s="138"/>
      <c r="H38" s="28">
        <v>54</v>
      </c>
      <c r="I38" s="143">
        <v>0</v>
      </c>
      <c r="J38" s="7">
        <v>54</v>
      </c>
      <c r="K38" s="146">
        <v>0</v>
      </c>
      <c r="L38" s="182">
        <f t="shared" si="3"/>
        <v>0</v>
      </c>
      <c r="M38" s="128">
        <f t="shared" si="4"/>
        <v>0</v>
      </c>
    </row>
    <row r="39" spans="1:13" ht="12.75">
      <c r="A39" s="9">
        <f t="shared" si="1"/>
        <v>36</v>
      </c>
      <c r="B39" s="73" t="s">
        <v>142</v>
      </c>
      <c r="C39" s="109">
        <v>1997</v>
      </c>
      <c r="D39" s="51"/>
      <c r="E39" s="114"/>
      <c r="F39" s="53"/>
      <c r="G39" s="138"/>
      <c r="H39" s="28">
        <v>52</v>
      </c>
      <c r="I39" s="143">
        <v>0</v>
      </c>
      <c r="J39" s="7">
        <v>55</v>
      </c>
      <c r="K39" s="146">
        <v>0</v>
      </c>
      <c r="L39" s="182">
        <f t="shared" si="3"/>
        <v>0</v>
      </c>
      <c r="M39" s="128">
        <f t="shared" si="4"/>
        <v>0</v>
      </c>
    </row>
    <row r="40" spans="1:13" ht="12.75">
      <c r="A40" s="9">
        <f t="shared" si="1"/>
        <v>37</v>
      </c>
      <c r="B40" s="73" t="s">
        <v>86</v>
      </c>
      <c r="C40" s="109">
        <v>1994</v>
      </c>
      <c r="D40" s="51"/>
      <c r="E40" s="114"/>
      <c r="F40" s="53"/>
      <c r="G40" s="138"/>
      <c r="H40" s="28">
        <v>51</v>
      </c>
      <c r="I40" s="143">
        <v>0</v>
      </c>
      <c r="J40" s="7">
        <v>56</v>
      </c>
      <c r="K40" s="146">
        <v>0</v>
      </c>
      <c r="L40" s="182">
        <f t="shared" si="3"/>
        <v>0</v>
      </c>
      <c r="M40" s="128">
        <f t="shared" si="4"/>
        <v>0</v>
      </c>
    </row>
    <row r="41" spans="1:13" ht="12.75">
      <c r="A41" s="9">
        <f t="shared" si="1"/>
        <v>38</v>
      </c>
      <c r="B41" s="73" t="s">
        <v>57</v>
      </c>
      <c r="C41" s="109">
        <v>1995</v>
      </c>
      <c r="D41" s="61">
        <v>87</v>
      </c>
      <c r="E41" s="134">
        <v>0</v>
      </c>
      <c r="F41" s="59">
        <v>74</v>
      </c>
      <c r="G41" s="140">
        <v>0</v>
      </c>
      <c r="H41" s="28">
        <v>50</v>
      </c>
      <c r="I41" s="143">
        <v>0</v>
      </c>
      <c r="J41" s="7">
        <v>61</v>
      </c>
      <c r="K41" s="146">
        <v>0</v>
      </c>
      <c r="L41" s="182">
        <f t="shared" si="3"/>
        <v>0</v>
      </c>
      <c r="M41" s="128">
        <f t="shared" si="4"/>
        <v>0</v>
      </c>
    </row>
    <row r="42" spans="1:13" ht="12.75">
      <c r="A42" s="9">
        <f t="shared" si="1"/>
        <v>39</v>
      </c>
      <c r="B42" s="73" t="s">
        <v>146</v>
      </c>
      <c r="C42" s="109">
        <v>1996</v>
      </c>
      <c r="D42" s="51"/>
      <c r="E42" s="114"/>
      <c r="F42" s="53"/>
      <c r="G42" s="138"/>
      <c r="H42" s="28">
        <v>64</v>
      </c>
      <c r="I42" s="143">
        <v>0</v>
      </c>
      <c r="J42" s="7">
        <v>62</v>
      </c>
      <c r="K42" s="146">
        <v>0</v>
      </c>
      <c r="L42" s="182">
        <f t="shared" si="3"/>
        <v>0</v>
      </c>
      <c r="M42" s="128">
        <f t="shared" si="4"/>
        <v>0</v>
      </c>
    </row>
    <row r="43" spans="1:13" ht="12.75">
      <c r="A43" s="9">
        <f t="shared" si="1"/>
        <v>40</v>
      </c>
      <c r="B43" s="73" t="s">
        <v>52</v>
      </c>
      <c r="C43" s="109">
        <v>1994</v>
      </c>
      <c r="D43" s="51"/>
      <c r="E43" s="114"/>
      <c r="F43" s="53"/>
      <c r="G43" s="138"/>
      <c r="H43" s="28">
        <v>69</v>
      </c>
      <c r="I43" s="143">
        <v>0</v>
      </c>
      <c r="J43" s="7">
        <v>64</v>
      </c>
      <c r="K43" s="146">
        <v>0</v>
      </c>
      <c r="L43" s="182">
        <f aca="true" t="shared" si="5" ref="L43:L60">SUM(E43,G43,I43,K43,)</f>
        <v>0</v>
      </c>
      <c r="M43" s="128">
        <f t="shared" si="4"/>
        <v>0</v>
      </c>
    </row>
    <row r="44" spans="1:13" ht="12.75">
      <c r="A44" s="9">
        <f t="shared" si="1"/>
        <v>41</v>
      </c>
      <c r="B44" s="73" t="s">
        <v>51</v>
      </c>
      <c r="C44" s="109">
        <v>1995</v>
      </c>
      <c r="D44" s="51"/>
      <c r="E44" s="114"/>
      <c r="F44" s="53"/>
      <c r="G44" s="138"/>
      <c r="H44" s="28">
        <v>72</v>
      </c>
      <c r="I44" s="143">
        <v>0</v>
      </c>
      <c r="J44" s="7">
        <v>66</v>
      </c>
      <c r="K44" s="146">
        <v>0</v>
      </c>
      <c r="L44" s="182">
        <f t="shared" si="5"/>
        <v>0</v>
      </c>
      <c r="M44" s="128">
        <f t="shared" si="4"/>
        <v>0</v>
      </c>
    </row>
    <row r="45" spans="1:13" ht="12.75">
      <c r="A45" s="9">
        <f t="shared" si="1"/>
        <v>42</v>
      </c>
      <c r="B45" s="73" t="s">
        <v>125</v>
      </c>
      <c r="C45" s="112">
        <v>1992</v>
      </c>
      <c r="D45" s="78"/>
      <c r="E45" s="114"/>
      <c r="F45" s="52"/>
      <c r="G45" s="138"/>
      <c r="H45" s="28">
        <v>62</v>
      </c>
      <c r="I45" s="143">
        <v>0</v>
      </c>
      <c r="J45" s="7">
        <v>67</v>
      </c>
      <c r="K45" s="146">
        <v>0</v>
      </c>
      <c r="L45" s="182">
        <f t="shared" si="5"/>
        <v>0</v>
      </c>
      <c r="M45" s="128">
        <f t="shared" si="4"/>
        <v>0</v>
      </c>
    </row>
    <row r="46" spans="1:13" ht="12.75">
      <c r="A46" s="9">
        <f t="shared" si="1"/>
        <v>43</v>
      </c>
      <c r="B46" s="73" t="s">
        <v>91</v>
      </c>
      <c r="C46" s="109">
        <v>1996</v>
      </c>
      <c r="D46" s="51"/>
      <c r="E46" s="114"/>
      <c r="F46" s="53"/>
      <c r="G46" s="138"/>
      <c r="H46" s="28">
        <v>71</v>
      </c>
      <c r="I46" s="143">
        <v>0</v>
      </c>
      <c r="J46" s="7">
        <v>70</v>
      </c>
      <c r="K46" s="146">
        <v>0</v>
      </c>
      <c r="L46" s="182">
        <f t="shared" si="5"/>
        <v>0</v>
      </c>
      <c r="M46" s="128">
        <f aca="true" t="shared" si="6" ref="M46:M60">L46</f>
        <v>0</v>
      </c>
    </row>
    <row r="47" spans="1:13" ht="12.75">
      <c r="A47" s="9">
        <f t="shared" si="1"/>
        <v>44</v>
      </c>
      <c r="B47" s="73" t="s">
        <v>145</v>
      </c>
      <c r="C47" s="109">
        <v>1997</v>
      </c>
      <c r="D47" s="51"/>
      <c r="E47" s="114"/>
      <c r="F47" s="53"/>
      <c r="G47" s="138"/>
      <c r="H47" s="28">
        <v>70</v>
      </c>
      <c r="I47" s="143">
        <v>0</v>
      </c>
      <c r="J47" s="7">
        <v>71</v>
      </c>
      <c r="K47" s="146">
        <v>0</v>
      </c>
      <c r="L47" s="182">
        <f t="shared" si="5"/>
        <v>0</v>
      </c>
      <c r="M47" s="128">
        <f t="shared" si="6"/>
        <v>0</v>
      </c>
    </row>
    <row r="48" spans="1:13" ht="12.75">
      <c r="A48" s="9">
        <f t="shared" si="1"/>
        <v>45</v>
      </c>
      <c r="B48" s="73" t="s">
        <v>90</v>
      </c>
      <c r="C48" s="109">
        <v>1997</v>
      </c>
      <c r="D48" s="51"/>
      <c r="E48" s="114"/>
      <c r="F48" s="53"/>
      <c r="G48" s="138"/>
      <c r="H48" s="28">
        <v>59</v>
      </c>
      <c r="I48" s="143">
        <v>0</v>
      </c>
      <c r="J48" s="7">
        <v>73</v>
      </c>
      <c r="K48" s="146">
        <v>0</v>
      </c>
      <c r="L48" s="182">
        <f t="shared" si="5"/>
        <v>0</v>
      </c>
      <c r="M48" s="128">
        <f t="shared" si="6"/>
        <v>0</v>
      </c>
    </row>
    <row r="49" spans="1:13" ht="12.75">
      <c r="A49" s="9">
        <f t="shared" si="1"/>
        <v>46</v>
      </c>
      <c r="B49" s="73" t="s">
        <v>128</v>
      </c>
      <c r="C49" s="110">
        <v>1996</v>
      </c>
      <c r="D49" s="78"/>
      <c r="E49" s="114"/>
      <c r="F49" s="52"/>
      <c r="G49" s="138"/>
      <c r="H49" s="28">
        <v>73</v>
      </c>
      <c r="I49" s="143">
        <v>0</v>
      </c>
      <c r="J49" s="7">
        <v>74</v>
      </c>
      <c r="K49" s="146">
        <v>0</v>
      </c>
      <c r="L49" s="182">
        <f t="shared" si="5"/>
        <v>0</v>
      </c>
      <c r="M49" s="128">
        <f t="shared" si="6"/>
        <v>0</v>
      </c>
    </row>
    <row r="50" spans="1:13" ht="12.75">
      <c r="A50" s="9">
        <f t="shared" si="1"/>
        <v>47</v>
      </c>
      <c r="B50" s="73" t="s">
        <v>45</v>
      </c>
      <c r="C50" s="109">
        <v>1994</v>
      </c>
      <c r="D50" s="51"/>
      <c r="E50" s="114"/>
      <c r="F50" s="53"/>
      <c r="G50" s="138"/>
      <c r="H50" s="28">
        <v>42</v>
      </c>
      <c r="I50" s="143">
        <v>0</v>
      </c>
      <c r="J50" s="77"/>
      <c r="K50" s="138"/>
      <c r="L50" s="182">
        <f t="shared" si="5"/>
        <v>0</v>
      </c>
      <c r="M50" s="128">
        <f t="shared" si="6"/>
        <v>0</v>
      </c>
    </row>
    <row r="51" spans="1:13" ht="12.75">
      <c r="A51" s="9">
        <f t="shared" si="1"/>
        <v>48</v>
      </c>
      <c r="B51" s="73" t="s">
        <v>147</v>
      </c>
      <c r="C51" s="110">
        <v>1998</v>
      </c>
      <c r="D51" s="78"/>
      <c r="E51" s="114"/>
      <c r="F51" s="52"/>
      <c r="G51" s="138"/>
      <c r="H51" s="28">
        <v>74</v>
      </c>
      <c r="I51" s="143">
        <v>0</v>
      </c>
      <c r="J51" s="77"/>
      <c r="K51" s="138"/>
      <c r="L51" s="182">
        <f t="shared" si="5"/>
        <v>0</v>
      </c>
      <c r="M51" s="128">
        <f t="shared" si="6"/>
        <v>0</v>
      </c>
    </row>
    <row r="52" spans="1:13" ht="12.75">
      <c r="A52" s="9">
        <f aca="true" t="shared" si="7" ref="A44:A60">A51+1</f>
        <v>49</v>
      </c>
      <c r="B52" s="73" t="s">
        <v>144</v>
      </c>
      <c r="C52" s="113">
        <v>1998</v>
      </c>
      <c r="D52" s="78"/>
      <c r="E52" s="114"/>
      <c r="F52" s="52"/>
      <c r="G52" s="138"/>
      <c r="H52" s="28">
        <v>74</v>
      </c>
      <c r="I52" s="143">
        <v>0</v>
      </c>
      <c r="J52" s="77"/>
      <c r="K52" s="138"/>
      <c r="L52" s="182">
        <f t="shared" si="5"/>
        <v>0</v>
      </c>
      <c r="M52" s="128">
        <f t="shared" si="6"/>
        <v>0</v>
      </c>
    </row>
    <row r="53" spans="1:13" ht="12.75">
      <c r="A53" s="9">
        <f t="shared" si="7"/>
        <v>50</v>
      </c>
      <c r="B53" s="73" t="s">
        <v>148</v>
      </c>
      <c r="C53" s="109">
        <v>1999</v>
      </c>
      <c r="D53" s="51"/>
      <c r="E53" s="114"/>
      <c r="F53" s="53"/>
      <c r="G53" s="138"/>
      <c r="H53" s="23">
        <v>74</v>
      </c>
      <c r="I53" s="143">
        <v>0</v>
      </c>
      <c r="J53" s="77"/>
      <c r="K53" s="138"/>
      <c r="L53" s="182">
        <f t="shared" si="5"/>
        <v>0</v>
      </c>
      <c r="M53" s="128">
        <f t="shared" si="6"/>
        <v>0</v>
      </c>
    </row>
    <row r="54" spans="1:13" ht="12.75">
      <c r="A54" s="9">
        <f t="shared" si="7"/>
        <v>51</v>
      </c>
      <c r="B54" s="73" t="s">
        <v>131</v>
      </c>
      <c r="C54" s="110">
        <v>1994</v>
      </c>
      <c r="D54" s="78"/>
      <c r="E54" s="114"/>
      <c r="F54" s="52"/>
      <c r="G54" s="138"/>
      <c r="H54" s="78"/>
      <c r="I54" s="114"/>
      <c r="J54" s="77"/>
      <c r="K54" s="138"/>
      <c r="L54" s="182">
        <f t="shared" si="5"/>
        <v>0</v>
      </c>
      <c r="M54" s="128">
        <f t="shared" si="6"/>
        <v>0</v>
      </c>
    </row>
    <row r="55" spans="1:13" ht="12.75">
      <c r="A55" s="9">
        <f t="shared" si="7"/>
        <v>52</v>
      </c>
      <c r="B55" s="73" t="s">
        <v>135</v>
      </c>
      <c r="C55" s="110">
        <v>1994</v>
      </c>
      <c r="D55" s="78"/>
      <c r="E55" s="114"/>
      <c r="F55" s="52"/>
      <c r="G55" s="138"/>
      <c r="H55" s="78"/>
      <c r="I55" s="114"/>
      <c r="J55" s="77"/>
      <c r="K55" s="138"/>
      <c r="L55" s="182">
        <f t="shared" si="5"/>
        <v>0</v>
      </c>
      <c r="M55" s="128">
        <f t="shared" si="6"/>
        <v>0</v>
      </c>
    </row>
    <row r="56" spans="1:13" ht="12.75">
      <c r="A56" s="9">
        <f t="shared" si="7"/>
        <v>53</v>
      </c>
      <c r="B56" s="73" t="s">
        <v>134</v>
      </c>
      <c r="C56" s="110">
        <v>1994</v>
      </c>
      <c r="D56" s="78"/>
      <c r="E56" s="114"/>
      <c r="F56" s="52"/>
      <c r="G56" s="138"/>
      <c r="H56" s="78"/>
      <c r="I56" s="114"/>
      <c r="J56" s="77"/>
      <c r="K56" s="138"/>
      <c r="L56" s="182">
        <f t="shared" si="5"/>
        <v>0</v>
      </c>
      <c r="M56" s="128">
        <f t="shared" si="6"/>
        <v>0</v>
      </c>
    </row>
    <row r="57" spans="1:13" ht="12.75">
      <c r="A57" s="9">
        <f t="shared" si="7"/>
        <v>54</v>
      </c>
      <c r="B57" s="73" t="s">
        <v>124</v>
      </c>
      <c r="C57" s="112">
        <v>1992</v>
      </c>
      <c r="D57" s="78"/>
      <c r="E57" s="114"/>
      <c r="F57" s="52"/>
      <c r="G57" s="138"/>
      <c r="H57" s="78"/>
      <c r="I57" s="114"/>
      <c r="J57" s="77"/>
      <c r="K57" s="138"/>
      <c r="L57" s="182">
        <f t="shared" si="5"/>
        <v>0</v>
      </c>
      <c r="M57" s="128">
        <f t="shared" si="6"/>
        <v>0</v>
      </c>
    </row>
    <row r="58" spans="1:13" ht="12.75">
      <c r="A58" s="9">
        <f t="shared" si="7"/>
        <v>55</v>
      </c>
      <c r="B58" s="73" t="s">
        <v>132</v>
      </c>
      <c r="C58" s="110">
        <v>1994</v>
      </c>
      <c r="D58" s="78"/>
      <c r="E58" s="114"/>
      <c r="F58" s="52"/>
      <c r="G58" s="138"/>
      <c r="H58" s="78"/>
      <c r="I58" s="114"/>
      <c r="J58" s="77"/>
      <c r="K58" s="138"/>
      <c r="L58" s="182">
        <f t="shared" si="5"/>
        <v>0</v>
      </c>
      <c r="M58" s="128">
        <f t="shared" si="6"/>
        <v>0</v>
      </c>
    </row>
    <row r="59" spans="1:13" ht="12.75">
      <c r="A59" s="9">
        <f t="shared" si="7"/>
        <v>56</v>
      </c>
      <c r="B59" s="73" t="s">
        <v>92</v>
      </c>
      <c r="C59" s="109">
        <v>1999</v>
      </c>
      <c r="D59" s="51"/>
      <c r="E59" s="114"/>
      <c r="F59" s="53"/>
      <c r="G59" s="138"/>
      <c r="H59" s="78"/>
      <c r="I59" s="114"/>
      <c r="J59" s="77"/>
      <c r="K59" s="138"/>
      <c r="L59" s="182">
        <f t="shared" si="5"/>
        <v>0</v>
      </c>
      <c r="M59" s="128">
        <f t="shared" si="6"/>
        <v>0</v>
      </c>
    </row>
    <row r="60" spans="1:13" ht="13.5" thickBot="1">
      <c r="A60" s="9">
        <f t="shared" si="7"/>
        <v>57</v>
      </c>
      <c r="B60" s="73" t="s">
        <v>137</v>
      </c>
      <c r="C60" s="110">
        <v>1995</v>
      </c>
      <c r="D60" s="184"/>
      <c r="E60" s="168"/>
      <c r="F60" s="180"/>
      <c r="G60" s="170"/>
      <c r="H60" s="184"/>
      <c r="I60" s="168"/>
      <c r="J60" s="185"/>
      <c r="K60" s="170"/>
      <c r="L60" s="186">
        <f t="shared" si="5"/>
        <v>0</v>
      </c>
      <c r="M60" s="130">
        <f t="shared" si="6"/>
        <v>0</v>
      </c>
    </row>
    <row r="61" spans="4:12" ht="12.75">
      <c r="D61" s="173"/>
      <c r="E61" s="174"/>
      <c r="F61" s="173"/>
      <c r="G61" s="174"/>
      <c r="H61" s="173"/>
      <c r="I61" s="174"/>
      <c r="J61" s="173"/>
      <c r="K61" s="174"/>
      <c r="L61" s="115"/>
    </row>
  </sheetData>
  <sheetProtection/>
  <mergeCells count="5">
    <mergeCell ref="A1:L1"/>
    <mergeCell ref="D2:E2"/>
    <mergeCell ref="F2:G2"/>
    <mergeCell ref="H2:I2"/>
    <mergeCell ref="J2:K2"/>
  </mergeCells>
  <printOptions/>
  <pageMargins left="1.07" right="0.48" top="0.5" bottom="0.41" header="0.4" footer="0.13"/>
  <pageSetup horizontalDpi="300" verticalDpi="300" orientation="landscape" paperSize="9" r:id="rId3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"/>
  <sheetViews>
    <sheetView zoomScale="115" zoomScaleNormal="115" zoomScalePageLayoutView="0" workbookViewId="0" topLeftCell="A1">
      <selection activeCell="I10" sqref="I10"/>
    </sheetView>
  </sheetViews>
  <sheetFormatPr defaultColWidth="9.00390625" defaultRowHeight="12.75"/>
  <cols>
    <col min="1" max="1" width="6.25390625" style="4" customWidth="1"/>
    <col min="2" max="2" width="21.875" style="4" customWidth="1"/>
    <col min="3" max="4" width="6.75390625" style="4" customWidth="1"/>
    <col min="5" max="5" width="9.75390625" style="0" customWidth="1"/>
    <col min="6" max="6" width="6.75390625" style="4" customWidth="1"/>
    <col min="7" max="7" width="9.75390625" style="0" customWidth="1"/>
    <col min="8" max="8" width="6.75390625" style="4" customWidth="1"/>
    <col min="9" max="9" width="9.75390625" style="0" customWidth="1"/>
    <col min="10" max="10" width="6.75390625" style="4" customWidth="1"/>
    <col min="11" max="11" width="9.75390625" style="0" customWidth="1"/>
    <col min="12" max="12" width="6.75390625" style="4" customWidth="1"/>
    <col min="13" max="13" width="9.75390625" style="0" customWidth="1"/>
    <col min="14" max="14" width="10.75390625" style="0" customWidth="1"/>
  </cols>
  <sheetData>
    <row r="1" spans="1:14" s="8" customFormat="1" ht="21.75" customHeight="1" thickBot="1">
      <c r="A1" s="224" t="s">
        <v>179</v>
      </c>
      <c r="B1" s="213"/>
      <c r="C1" s="213"/>
      <c r="D1" s="214"/>
      <c r="E1" s="214"/>
      <c r="F1" s="214"/>
      <c r="G1" s="214"/>
      <c r="H1" s="214"/>
      <c r="I1" s="214"/>
      <c r="J1" s="214"/>
      <c r="K1" s="214"/>
      <c r="L1" s="213"/>
      <c r="M1" s="213"/>
      <c r="N1" s="213"/>
    </row>
    <row r="2" spans="1:14" ht="39" customHeight="1" thickBot="1">
      <c r="A2" s="14"/>
      <c r="B2" s="15"/>
      <c r="C2" s="15"/>
      <c r="D2" s="215" t="s">
        <v>65</v>
      </c>
      <c r="E2" s="216"/>
      <c r="F2" s="217" t="s">
        <v>66</v>
      </c>
      <c r="G2" s="218"/>
      <c r="H2" s="215" t="s">
        <v>156</v>
      </c>
      <c r="I2" s="216"/>
      <c r="J2" s="217" t="s">
        <v>94</v>
      </c>
      <c r="K2" s="218"/>
      <c r="L2" s="225" t="s">
        <v>95</v>
      </c>
      <c r="M2" s="226"/>
      <c r="N2" s="16"/>
    </row>
    <row r="3" spans="1:14" ht="25.5">
      <c r="A3" s="12" t="s">
        <v>54</v>
      </c>
      <c r="B3" s="12" t="s">
        <v>61</v>
      </c>
      <c r="C3" s="21" t="s">
        <v>64</v>
      </c>
      <c r="D3" s="42" t="s">
        <v>62</v>
      </c>
      <c r="E3" s="43" t="s">
        <v>63</v>
      </c>
      <c r="F3" s="40" t="s">
        <v>62</v>
      </c>
      <c r="G3" s="41" t="s">
        <v>63</v>
      </c>
      <c r="H3" s="42" t="s">
        <v>62</v>
      </c>
      <c r="I3" s="43" t="s">
        <v>63</v>
      </c>
      <c r="J3" s="40" t="s">
        <v>62</v>
      </c>
      <c r="K3" s="41" t="s">
        <v>63</v>
      </c>
      <c r="L3" s="22" t="s">
        <v>62</v>
      </c>
      <c r="M3" s="1" t="s">
        <v>63</v>
      </c>
      <c r="N3" s="3" t="s">
        <v>0</v>
      </c>
    </row>
    <row r="4" spans="1:14" ht="15.75" customHeight="1">
      <c r="A4" s="10">
        <f>1</f>
        <v>1</v>
      </c>
      <c r="B4" s="6" t="s">
        <v>6</v>
      </c>
      <c r="C4" s="45">
        <v>1993</v>
      </c>
      <c r="D4" s="25" t="s">
        <v>103</v>
      </c>
      <c r="E4" s="19">
        <v>0</v>
      </c>
      <c r="F4" s="18">
        <v>7</v>
      </c>
      <c r="G4" s="26">
        <v>36</v>
      </c>
      <c r="H4" s="99">
        <v>2</v>
      </c>
      <c r="I4" s="19">
        <v>55</v>
      </c>
      <c r="J4" s="46">
        <v>2</v>
      </c>
      <c r="K4" s="26">
        <v>55</v>
      </c>
      <c r="L4" s="46"/>
      <c r="M4" s="19"/>
      <c r="N4" s="44">
        <f>SUM(E4,G4,I4,K4,M4)</f>
        <v>146</v>
      </c>
    </row>
    <row r="5" spans="1:14" ht="12.75">
      <c r="A5" s="10">
        <f>A4+1</f>
        <v>2</v>
      </c>
      <c r="B5" s="6" t="s">
        <v>119</v>
      </c>
      <c r="C5" s="45">
        <v>1993</v>
      </c>
      <c r="D5" s="67"/>
      <c r="E5" s="68"/>
      <c r="F5" s="69"/>
      <c r="G5" s="70"/>
      <c r="H5" s="100">
        <v>3</v>
      </c>
      <c r="I5" s="101">
        <v>50</v>
      </c>
      <c r="J5" s="102">
        <v>3</v>
      </c>
      <c r="K5" s="103">
        <v>50</v>
      </c>
      <c r="L5" s="46"/>
      <c r="M5" s="19"/>
      <c r="N5" s="44">
        <f>SUM(E5,G5,I5,K5,M5)</f>
        <v>100</v>
      </c>
    </row>
    <row r="6" spans="4:11" ht="12.75">
      <c r="D6" s="31"/>
      <c r="E6" s="50"/>
      <c r="F6" s="31"/>
      <c r="G6" s="50"/>
      <c r="H6" s="31"/>
      <c r="I6" s="50"/>
      <c r="J6" s="31"/>
      <c r="K6" s="50"/>
    </row>
  </sheetData>
  <sheetProtection/>
  <mergeCells count="6">
    <mergeCell ref="A1:N1"/>
    <mergeCell ref="H2:I2"/>
    <mergeCell ref="J2:K2"/>
    <mergeCell ref="L2:M2"/>
    <mergeCell ref="D2:E2"/>
    <mergeCell ref="F2:G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космачева</cp:lastModifiedBy>
  <cp:lastPrinted>2010-09-24T04:56:21Z</cp:lastPrinted>
  <dcterms:created xsi:type="dcterms:W3CDTF">2010-04-15T16:52:06Z</dcterms:created>
  <dcterms:modified xsi:type="dcterms:W3CDTF">2011-05-22T06:12:29Z</dcterms:modified>
  <cp:category/>
  <cp:version/>
  <cp:contentType/>
  <cp:contentStatus/>
</cp:coreProperties>
</file>