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45" windowWidth="14400" windowHeight="12195" tabRatio="784" activeTab="0"/>
  </bookViews>
  <sheets>
    <sheet name="С1М" sheetId="1" r:id="rId1"/>
    <sheet name="К1Ж" sheetId="2" r:id="rId2"/>
    <sheet name="С2М" sheetId="3" r:id="rId3"/>
    <sheet name="К1М" sheetId="4" r:id="rId4"/>
    <sheet name="С1Ж" sheetId="5" r:id="rId5"/>
  </sheets>
  <definedNames/>
  <calcPr fullCalcOnLoad="1"/>
</workbook>
</file>

<file path=xl/sharedStrings.xml><?xml version="1.0" encoding="utf-8"?>
<sst xmlns="http://schemas.openxmlformats.org/spreadsheetml/2006/main" count="435" uniqueCount="312">
  <si>
    <t>Текущий рейтинг</t>
  </si>
  <si>
    <t>1994    1994</t>
  </si>
  <si>
    <t>Шестак Мария</t>
  </si>
  <si>
    <t>1995      1995</t>
  </si>
  <si>
    <t>Нигматулин Максим    Нигматулин Михаил</t>
  </si>
  <si>
    <t>1996      1997</t>
  </si>
  <si>
    <t>Башмаков Александр Сирия Вячеслав</t>
  </si>
  <si>
    <t>1996      1996</t>
  </si>
  <si>
    <t>Кабанов Алексей     Романов Дмитрий</t>
  </si>
  <si>
    <t>Личкун Леонид       Николаев Никита</t>
  </si>
  <si>
    <t>1993     1993</t>
  </si>
  <si>
    <t>Попов Алексей        Войналович Вадим</t>
  </si>
  <si>
    <t xml:space="preserve">Ковальков Павел   Богданов Артём    </t>
  </si>
  <si>
    <t xml:space="preserve">Степанов Роман  Шайдуров Илья    </t>
  </si>
  <si>
    <t>1994      1995</t>
  </si>
  <si>
    <t>Место в ТР</t>
  </si>
  <si>
    <t>Говер Егор             Азанов Дмитрий</t>
  </si>
  <si>
    <t>Манзик Максим      Сафин Эдуард</t>
  </si>
  <si>
    <t>Фамилия    Имя</t>
  </si>
  <si>
    <t>место</t>
  </si>
  <si>
    <t>очки</t>
  </si>
  <si>
    <t xml:space="preserve">Кузнецов Михаил    Ларионов Дмитрий       </t>
  </si>
  <si>
    <t>1985      1985</t>
  </si>
  <si>
    <t>Ушаков Артём      Ушаков Антон</t>
  </si>
  <si>
    <t>1990      1990</t>
  </si>
  <si>
    <t>Чуприн Александр      Тимошенский Сергей</t>
  </si>
  <si>
    <t>1989    1990</t>
  </si>
  <si>
    <t>Афанасьев Алексей      Сенькин Станислав</t>
  </si>
  <si>
    <t>1989      1988</t>
  </si>
  <si>
    <t>Суслов Алексей      Кромер Александр</t>
  </si>
  <si>
    <t>1991    1991</t>
  </si>
  <si>
    <t>Базин Кирилл             Банков Антон</t>
  </si>
  <si>
    <t>1986       1985</t>
  </si>
  <si>
    <t>Шангареев Денис  Праухин Михаил</t>
  </si>
  <si>
    <t xml:space="preserve">Грызлов Илья         Слезин Павел  </t>
  </si>
  <si>
    <t>1992    1992</t>
  </si>
  <si>
    <t>Соколова Екатерина</t>
  </si>
  <si>
    <t>Тропкина Анастасия</t>
  </si>
  <si>
    <t>Комарь Арина</t>
  </si>
  <si>
    <t>Сабитова Зульфия</t>
  </si>
  <si>
    <t>Шклярук Николай  Михайлов Игорь</t>
  </si>
  <si>
    <t>Липтовский слалом 21.04.2012</t>
  </si>
  <si>
    <t>Липтовский слалом 22.04.2012</t>
  </si>
  <si>
    <t>Маймистов Сергей</t>
  </si>
  <si>
    <t>Гоголев Дмитрий</t>
  </si>
  <si>
    <t>Вторыгин Сергей</t>
  </si>
  <si>
    <t>Камешков Владимир</t>
  </si>
  <si>
    <t>Фёдоров Евгений</t>
  </si>
  <si>
    <t>Михайлов Максим</t>
  </si>
  <si>
    <t>Жеба Павел</t>
  </si>
  <si>
    <t>Легин Денис</t>
  </si>
  <si>
    <t>Елканов Георгий</t>
  </si>
  <si>
    <t>Инкин Никита</t>
  </si>
  <si>
    <t>Казанцев Никита</t>
  </si>
  <si>
    <t>Ибрагимов Равиль</t>
  </si>
  <si>
    <t>Непогодин Александр</t>
  </si>
  <si>
    <t>Кисиев Мурат</t>
  </si>
  <si>
    <t>Корпачёв Денис</t>
  </si>
  <si>
    <t>Шмаков Александр</t>
  </si>
  <si>
    <t>Вохтомин Сергей</t>
  </si>
  <si>
    <t>Губенко Никита</t>
  </si>
  <si>
    <t>Кирьянов Алексей</t>
  </si>
  <si>
    <t>Шим Артём</t>
  </si>
  <si>
    <t>Прожерин Артём</t>
  </si>
  <si>
    <t>Живодров Станислав</t>
  </si>
  <si>
    <t>Шабакин Михаил</t>
  </si>
  <si>
    <t>Доронин Евгений</t>
  </si>
  <si>
    <t>Панин Вячеслав</t>
  </si>
  <si>
    <t>Эйгель Павел</t>
  </si>
  <si>
    <t>Власова Ксения</t>
  </si>
  <si>
    <t>Игнатьева Мария</t>
  </si>
  <si>
    <t>Бедоева Арина</t>
  </si>
  <si>
    <t>Вохтомина Ирина</t>
  </si>
  <si>
    <t>Макарова Алиса</t>
  </si>
  <si>
    <t>Никольская Мария</t>
  </si>
  <si>
    <t>Деревянко Наталья</t>
  </si>
  <si>
    <t>Ларионова Ксения</t>
  </si>
  <si>
    <t>Попыхова Наталья</t>
  </si>
  <si>
    <t>Горохова Полина</t>
  </si>
  <si>
    <t>Григорьева Татьяна</t>
  </si>
  <si>
    <t>Гребенёк Светлана</t>
  </si>
  <si>
    <t>Амосова Екатерина</t>
  </si>
  <si>
    <t>Мухгалеева Полина</t>
  </si>
  <si>
    <t>Галкина Ульяна</t>
  </si>
  <si>
    <t>Перова Александра</t>
  </si>
  <si>
    <t>Харитонова Марта</t>
  </si>
  <si>
    <t>Перова Екатерина</t>
  </si>
  <si>
    <t>Сироткин Антон</t>
  </si>
  <si>
    <t>Баранов Николай</t>
  </si>
  <si>
    <t>Михайлов Игорь</t>
  </si>
  <si>
    <t>Козич Владимир</t>
  </si>
  <si>
    <t>Овчинников Александр</t>
  </si>
  <si>
    <t>Волоха Роман</t>
  </si>
  <si>
    <t>Герасимов Иван</t>
  </si>
  <si>
    <t>Котов Павел</t>
  </si>
  <si>
    <t>Попов Алексей</t>
  </si>
  <si>
    <t>Бояркин Даниил</t>
  </si>
  <si>
    <t>Малышев Роман</t>
  </si>
  <si>
    <t>Шклярук Николай</t>
  </si>
  <si>
    <t>Снегирёв Юрий</t>
  </si>
  <si>
    <t>Смирнов Павел</t>
  </si>
  <si>
    <t>Говер Егор</t>
  </si>
  <si>
    <t>Войналович Вадим</t>
  </si>
  <si>
    <t>Максимов Виталий</t>
  </si>
  <si>
    <t>Кочеев Михаил</t>
  </si>
  <si>
    <t>Гильдебрант Илья</t>
  </si>
  <si>
    <t>Долгих Всеволод</t>
  </si>
  <si>
    <t>Реди Матвей</t>
  </si>
  <si>
    <t>Новиков Степан</t>
  </si>
  <si>
    <t>Тугарев Игорь</t>
  </si>
  <si>
    <t>Мухгалеев Михаил</t>
  </si>
  <si>
    <t>Образцов Максим</t>
  </si>
  <si>
    <t>Сеткин Кирилл</t>
  </si>
  <si>
    <t>Сайфиев Руслан</t>
  </si>
  <si>
    <t>Иванов Леонид</t>
  </si>
  <si>
    <t>Липатов Александр</t>
  </si>
  <si>
    <t>Лячина Александра</t>
  </si>
  <si>
    <t>Иванов Михаил</t>
  </si>
  <si>
    <t>место в МС</t>
  </si>
  <si>
    <t>Смирнова Полина</t>
  </si>
  <si>
    <t>место среди РС</t>
  </si>
  <si>
    <t>Кубок России 19.05.2012</t>
  </si>
  <si>
    <t>Азанов Дмитрий</t>
  </si>
  <si>
    <t>год  рожд.</t>
  </si>
  <si>
    <t>Анисимов Дмитрий</t>
  </si>
  <si>
    <t>Кубок России 18.05.2012</t>
  </si>
  <si>
    <t>Солодовникова Елена</t>
  </si>
  <si>
    <t>Платонова Елена</t>
  </si>
  <si>
    <t>Ильюхина Полина</t>
  </si>
  <si>
    <t>Ромашкина Екатерина</t>
  </si>
  <si>
    <t>Иджилова Ирина</t>
  </si>
  <si>
    <t>Новикова Елена</t>
  </si>
  <si>
    <t>Мараховская Анна</t>
  </si>
  <si>
    <t>Сенченко Елизавета</t>
  </si>
  <si>
    <t>Чувилова Екатерина</t>
  </si>
  <si>
    <t>Пустельникова Екатерина</t>
  </si>
  <si>
    <t>Миназова Алсу</t>
  </si>
  <si>
    <t>Семенцова Марина</t>
  </si>
  <si>
    <t>Козловская Надежда</t>
  </si>
  <si>
    <t>Красникова Евгения</t>
  </si>
  <si>
    <t>Пешкова Валерия</t>
  </si>
  <si>
    <t>Крылова Ксения</t>
  </si>
  <si>
    <t>Запольнева Вероника</t>
  </si>
  <si>
    <t>Шимко Алексей</t>
  </si>
  <si>
    <t>Ларионов Дмитрий</t>
  </si>
  <si>
    <t>Быкадоров Владимир</t>
  </si>
  <si>
    <t>Шайдуров Илья</t>
  </si>
  <si>
    <t>Боршов Виктор</t>
  </si>
  <si>
    <t>Николаев Никита</t>
  </si>
  <si>
    <t>Праухин Михаил</t>
  </si>
  <si>
    <t>Степанов Роман</t>
  </si>
  <si>
    <t>Дегтярев Андрей</t>
  </si>
  <si>
    <t>Копалин Алексей</t>
  </si>
  <si>
    <t>Романов Дмитрий</t>
  </si>
  <si>
    <t>Ткач Алексей</t>
  </si>
  <si>
    <t>Новиков Степан   Образцов Максим</t>
  </si>
  <si>
    <t>1989                 1987</t>
  </si>
  <si>
    <t>Агеенко Михаил</t>
  </si>
  <si>
    <t>Дарипов Вячеслав</t>
  </si>
  <si>
    <t>Шабанов Максим</t>
  </si>
  <si>
    <t>Чигидин Александр</t>
  </si>
  <si>
    <t>Трифонов Артём</t>
  </si>
  <si>
    <t>Селезнёв Михаил</t>
  </si>
  <si>
    <t>Игнатов Эдуард</t>
  </si>
  <si>
    <t>Гончаров Алексей</t>
  </si>
  <si>
    <t>Подобряев Алексей</t>
  </si>
  <si>
    <t>Ромашкин Дмитрий</t>
  </si>
  <si>
    <t>Истомин Андрей</t>
  </si>
  <si>
    <t>Пальвелев Артём</t>
  </si>
  <si>
    <t>Букринский Сергей</t>
  </si>
  <si>
    <t>Гурциев Марат</t>
  </si>
  <si>
    <t>Мильков Максим</t>
  </si>
  <si>
    <t>Лазарев Александр</t>
  </si>
  <si>
    <t>Федоров Евгений</t>
  </si>
  <si>
    <t>Иванов Сергей</t>
  </si>
  <si>
    <t>Савицкий Александр</t>
  </si>
  <si>
    <t>Трифонов Николай</t>
  </si>
  <si>
    <t>Ляшков Владимир</t>
  </si>
  <si>
    <t>Пантелеев Михаил</t>
  </si>
  <si>
    <t>Беляков Алексей</t>
  </si>
  <si>
    <t>Федоров Дмитрий</t>
  </si>
  <si>
    <t>Михайлов Иван</t>
  </si>
  <si>
    <t>Икаев Хазби</t>
  </si>
  <si>
    <t>Ветошкин Сергей</t>
  </si>
  <si>
    <t>Изюмов Игорь</t>
  </si>
  <si>
    <t>Готовцев Андрей</t>
  </si>
  <si>
    <t>Гогичаев Георгий</t>
  </si>
  <si>
    <t>Кардашин Сергей</t>
  </si>
  <si>
    <t>Круглов Михаил</t>
  </si>
  <si>
    <t>Ушаков Кирилл</t>
  </si>
  <si>
    <t>Горбачёв Владислав</t>
  </si>
  <si>
    <t>Шарипов Александр</t>
  </si>
  <si>
    <t>DNF</t>
  </si>
  <si>
    <t>очки к МС (без одного)</t>
  </si>
  <si>
    <t>Лутковский Павел</t>
  </si>
  <si>
    <t>Князева Мария</t>
  </si>
  <si>
    <t>Соболев Александр</t>
  </si>
  <si>
    <t>1994     1995</t>
  </si>
  <si>
    <t>Тимаков Дмитрий</t>
  </si>
  <si>
    <t>Шайдурова Дарья</t>
  </si>
  <si>
    <t>Личкун Леонид</t>
  </si>
  <si>
    <t>Папуш Павел</t>
  </si>
  <si>
    <t>Суставов Антон</t>
  </si>
  <si>
    <t>Савостьянов Андрей</t>
  </si>
  <si>
    <t>Гатаулин Альберт</t>
  </si>
  <si>
    <t>Сазонов Матвей</t>
  </si>
  <si>
    <t>Шаматонов Павел</t>
  </si>
  <si>
    <t>Агафонов Иван</t>
  </si>
  <si>
    <t>Пыльнов Игорь</t>
  </si>
  <si>
    <t>Морозов Данил</t>
  </si>
  <si>
    <t>Алейников Владислав</t>
  </si>
  <si>
    <t>Квятковский Станислав</t>
  </si>
  <si>
    <t>Синицкий Сергей</t>
  </si>
  <si>
    <t>Лабанов Сергей</t>
  </si>
  <si>
    <t>Мороцкий Евгений</t>
  </si>
  <si>
    <t>Зубов Дмитрий</t>
  </si>
  <si>
    <t>Ершов Алексей</t>
  </si>
  <si>
    <t>Самохин Вячеслав</t>
  </si>
  <si>
    <t>Пархоменко Максим</t>
  </si>
  <si>
    <t>Музыченко Николай</t>
  </si>
  <si>
    <t>Немчинов Михаил</t>
  </si>
  <si>
    <t>Чемпионат России  26.08.2012</t>
  </si>
  <si>
    <t>ОБЩИЙ  РЕЙТИНГ   в классе К1М  на  27.08.2012</t>
  </si>
  <si>
    <t>ОБЩИЙ  РЕЙТИНГ   в классе С1Ж  на  27.08.2012</t>
  </si>
  <si>
    <t>ОБЩИЙ  РЕЙТИНГ   в классе С2  на   27.08.2012</t>
  </si>
  <si>
    <t>ОБЩИЙ  РЕЙТИНГ   в классе К1Ж  на  27.08.2012</t>
  </si>
  <si>
    <t>ОБЩИЙ  РЕЙТИНГ   в классе С1М  на  27.08.2012</t>
  </si>
  <si>
    <t>Сенькин Станислав</t>
  </si>
  <si>
    <t>Афанасьев Алексей</t>
  </si>
  <si>
    <t>Костюченко Сергей</t>
  </si>
  <si>
    <t>Казадаев Александр</t>
  </si>
  <si>
    <t>Иксанов Дмитрий</t>
  </si>
  <si>
    <t>Татьянин Сергей</t>
  </si>
  <si>
    <t>Козырева Анастасия</t>
  </si>
  <si>
    <t>Шибаева Дарья</t>
  </si>
  <si>
    <t>Кошкина Марина</t>
  </si>
  <si>
    <t>Дюндик Ирина</t>
  </si>
  <si>
    <t>Пучнина Вероника</t>
  </si>
  <si>
    <t>Суханова Полина</t>
  </si>
  <si>
    <t>Анохина Диана</t>
  </si>
  <si>
    <t>Стороженко Ольга</t>
  </si>
  <si>
    <t>Правдина Дарья</t>
  </si>
  <si>
    <t>Вострикова Елена</t>
  </si>
  <si>
    <t>Блохина Ольга</t>
  </si>
  <si>
    <t>Готовцева Янина</t>
  </si>
  <si>
    <t>Васильева Ася</t>
  </si>
  <si>
    <t>Иванова Наталия</t>
  </si>
  <si>
    <t>Квятковский Станислав Козич Владимир</t>
  </si>
  <si>
    <t>Андреев Андрей Грызлов Павел</t>
  </si>
  <si>
    <t>1990          1990</t>
  </si>
  <si>
    <t xml:space="preserve">Вьюгин Илья       Изюмов Игорь </t>
  </si>
  <si>
    <t>Овчинников Александр Суставов Антон</t>
  </si>
  <si>
    <t>1994     1992</t>
  </si>
  <si>
    <t>Ибрагимов Равиль Гатауллин Альберт</t>
  </si>
  <si>
    <t>1994       1994</t>
  </si>
  <si>
    <t>Горелов Алексей    Ершов Алексей</t>
  </si>
  <si>
    <t>Пархоменко Максим Ушаков Кирилл</t>
  </si>
  <si>
    <t>1998       1998</t>
  </si>
  <si>
    <t>Комков Сергей        Котов Павел</t>
  </si>
  <si>
    <t>Костюченко Сергей       Пыльнов Игорь</t>
  </si>
  <si>
    <t>1997      1997</t>
  </si>
  <si>
    <t>Овчинников Илья Галиев Артём</t>
  </si>
  <si>
    <t>1997       1997</t>
  </si>
  <si>
    <t>Савостьянов Андрей  Папуш Павел</t>
  </si>
  <si>
    <t>Татьянин Сергей  Тимаков Дмитрий</t>
  </si>
  <si>
    <t>1991       1990</t>
  </si>
  <si>
    <t>Шарипова Екатерина</t>
  </si>
  <si>
    <t>Михалевич Анна</t>
  </si>
  <si>
    <t>Касимов Анатолий</t>
  </si>
  <si>
    <t>Воскобойников Егор</t>
  </si>
  <si>
    <t>Казанцев Игорь</t>
  </si>
  <si>
    <t>Кирьянов Сергей</t>
  </si>
  <si>
    <t>Шеренов Николай</t>
  </si>
  <si>
    <t>Демидов Виктор</t>
  </si>
  <si>
    <t>Вьюгин Илья</t>
  </si>
  <si>
    <t>Тищенко Дмитрий</t>
  </si>
  <si>
    <t>Платонов Пётр</t>
  </si>
  <si>
    <t>Максимов Антон</t>
  </si>
  <si>
    <t>Панин Владислав</t>
  </si>
  <si>
    <t>Гладких Илья</t>
  </si>
  <si>
    <t>Бурдин Павел</t>
  </si>
  <si>
    <t>Плеханов Матвей</t>
  </si>
  <si>
    <t>Галанин Алексей</t>
  </si>
  <si>
    <t>Гротов Александр</t>
  </si>
  <si>
    <t>Хорохордин Артём</t>
  </si>
  <si>
    <t>Матвеев Матвей</t>
  </si>
  <si>
    <t>Гончаров Сергей</t>
  </si>
  <si>
    <t>Новиков Сергей</t>
  </si>
  <si>
    <t>Покотылюк Владимир</t>
  </si>
  <si>
    <t>Колбешкин Дмитрий</t>
  </si>
  <si>
    <t>Анвартдинов Владимир</t>
  </si>
  <si>
    <t>Горелов Алексей</t>
  </si>
  <si>
    <t>Семенов Константин</t>
  </si>
  <si>
    <t>Якимычев Сергей</t>
  </si>
  <si>
    <t>Папуш Дмитрий</t>
  </si>
  <si>
    <t>Шичкин Александр</t>
  </si>
  <si>
    <t>Лебедев Денис</t>
  </si>
  <si>
    <t>Андриянов Василий</t>
  </si>
  <si>
    <t>Зинатуллин Данила</t>
  </si>
  <si>
    <t>Боровков Дмитрий</t>
  </si>
  <si>
    <t>Огарков Антон</t>
  </si>
  <si>
    <t>Идильгужин Тимур</t>
  </si>
  <si>
    <t>Воронин Павел</t>
  </si>
  <si>
    <t>Афанасенко Ростислав</t>
  </si>
  <si>
    <t>Богданов Юрий</t>
  </si>
  <si>
    <t>Брейтор Денис</t>
  </si>
  <si>
    <t>Сайфиев Руслан      Эйгель Павел</t>
  </si>
  <si>
    <t>Старцев Владимир   Савин Николай</t>
  </si>
  <si>
    <t>1994      1994</t>
  </si>
  <si>
    <t>1998      1998</t>
  </si>
  <si>
    <t>1985       1985</t>
  </si>
  <si>
    <t>1994      1996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</si>
</sst>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48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gray0625">
        <bgColor indexed="9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gray0625">
        <bgColor theme="0"/>
      </patternFill>
    </fill>
    <fill>
      <patternFill patternType="lightGray">
        <bgColor theme="0"/>
      </patternFill>
    </fill>
    <fill>
      <patternFill patternType="solid">
        <fgColor theme="0" tint="-0.24997000396251678"/>
        <bgColor indexed="64"/>
      </patternFill>
    </fill>
    <fill>
      <patternFill patternType="gray0625">
        <bgColor indexed="22"/>
      </patternFill>
    </fill>
    <fill>
      <patternFill patternType="gray0625">
        <bgColor theme="0" tint="-0.1499900072813034"/>
      </patternFill>
    </fill>
    <fill>
      <patternFill patternType="lightGray">
        <bgColor indexed="9"/>
      </patternFill>
    </fill>
    <fill>
      <patternFill patternType="gray0625">
        <bgColor theme="0" tint="-0.24997000396251678"/>
      </patternFill>
    </fill>
    <fill>
      <patternFill patternType="solid">
        <fgColor theme="0"/>
        <bgColor indexed="64"/>
      </patternFill>
    </fill>
    <fill>
      <patternFill patternType="lightGray">
        <bgColor indexed="22"/>
      </patternFill>
    </fill>
    <fill>
      <patternFill patternType="lightGray">
        <bgColor theme="0" tint="-0.24997000396251678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4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 horizontal="right"/>
    </xf>
    <xf numFmtId="0" fontId="2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32" borderId="19" xfId="0" applyFont="1" applyFill="1" applyBorder="1" applyAlignment="1">
      <alignment horizontal="right" vertical="center" wrapText="1"/>
    </xf>
    <xf numFmtId="0" fontId="2" fillId="32" borderId="11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2" xfId="0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" fontId="1" fillId="0" borderId="22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2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32" borderId="10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right" vertical="center" wrapText="1"/>
    </xf>
    <xf numFmtId="0" fontId="3" fillId="33" borderId="26" xfId="0" applyFont="1" applyFill="1" applyBorder="1" applyAlignment="1">
      <alignment horizontal="right" vertical="center" wrapText="1"/>
    </xf>
    <xf numFmtId="0" fontId="3" fillId="34" borderId="26" xfId="0" applyFont="1" applyFill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5" fillId="0" borderId="26" xfId="0" applyFont="1" applyFill="1" applyBorder="1" applyAlignment="1">
      <alignment horizontal="right" vertical="center" wrapText="1"/>
    </xf>
    <xf numFmtId="0" fontId="2" fillId="32" borderId="22" xfId="0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right" vertical="center" wrapText="1"/>
    </xf>
    <xf numFmtId="0" fontId="2" fillId="32" borderId="23" xfId="0" applyFont="1" applyFill="1" applyBorder="1" applyAlignment="1">
      <alignment horizontal="right" vertical="center" wrapText="1"/>
    </xf>
    <xf numFmtId="1" fontId="1" fillId="0" borderId="28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5" fillId="33" borderId="26" xfId="0" applyFont="1" applyFill="1" applyBorder="1" applyAlignment="1">
      <alignment vertical="center" wrapText="1"/>
    </xf>
    <xf numFmtId="0" fontId="3" fillId="33" borderId="16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right" vertical="center" wrapText="1"/>
    </xf>
    <xf numFmtId="0" fontId="1" fillId="36" borderId="10" xfId="0" applyFont="1" applyFill="1" applyBorder="1" applyAlignment="1">
      <alignment/>
    </xf>
    <xf numFmtId="0" fontId="2" fillId="36" borderId="11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right" vertical="center" wrapText="1"/>
    </xf>
    <xf numFmtId="0" fontId="2" fillId="36" borderId="25" xfId="0" applyFont="1" applyFill="1" applyBorder="1" applyAlignment="1">
      <alignment horizontal="center" vertical="center" wrapText="1"/>
    </xf>
    <xf numFmtId="1" fontId="1" fillId="36" borderId="28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left" vertical="center" wrapText="1"/>
    </xf>
    <xf numFmtId="1" fontId="1" fillId="33" borderId="28" xfId="0" applyNumberFormat="1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26" xfId="0" applyFont="1" applyFill="1" applyBorder="1" applyAlignment="1">
      <alignment horizontal="right"/>
    </xf>
    <xf numFmtId="0" fontId="1" fillId="37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1" fillId="37" borderId="26" xfId="0" applyFont="1" applyFill="1" applyBorder="1" applyAlignment="1">
      <alignment horizontal="right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/>
    </xf>
    <xf numFmtId="0" fontId="1" fillId="37" borderId="25" xfId="0" applyFont="1" applyFill="1" applyBorder="1" applyAlignment="1">
      <alignment/>
    </xf>
    <xf numFmtId="0" fontId="3" fillId="33" borderId="31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right" vertical="center" wrapText="1"/>
    </xf>
    <xf numFmtId="0" fontId="44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/>
    </xf>
    <xf numFmtId="0" fontId="1" fillId="36" borderId="11" xfId="0" applyFont="1" applyFill="1" applyBorder="1" applyAlignment="1">
      <alignment horizontal="right" vertical="center" wrapText="1"/>
    </xf>
    <xf numFmtId="1" fontId="1" fillId="0" borderId="33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/>
    </xf>
    <xf numFmtId="0" fontId="3" fillId="0" borderId="35" xfId="0" applyNumberFormat="1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right" vertical="center" wrapTex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36" xfId="0" applyNumberFormat="1" applyFont="1" applyFill="1" applyBorder="1" applyAlignment="1">
      <alignment vertical="center" wrapText="1"/>
    </xf>
    <xf numFmtId="49" fontId="2" fillId="38" borderId="37" xfId="0" applyNumberFormat="1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right" vertical="center" wrapText="1"/>
    </xf>
    <xf numFmtId="0" fontId="2" fillId="38" borderId="19" xfId="0" applyFont="1" applyFill="1" applyBorder="1" applyAlignment="1">
      <alignment horizontal="center" vertical="center" wrapText="1"/>
    </xf>
    <xf numFmtId="0" fontId="2" fillId="38" borderId="25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vertical="center" wrapText="1"/>
    </xf>
    <xf numFmtId="49" fontId="2" fillId="38" borderId="26" xfId="0" applyNumberFormat="1" applyFont="1" applyFill="1" applyBorder="1" applyAlignment="1">
      <alignment horizontal="center" vertical="center" wrapText="1"/>
    </xf>
    <xf numFmtId="49" fontId="2" fillId="39" borderId="10" xfId="0" applyNumberFormat="1" applyFont="1" applyFill="1" applyBorder="1" applyAlignment="1">
      <alignment vertical="center" wrapText="1"/>
    </xf>
    <xf numFmtId="49" fontId="2" fillId="39" borderId="26" xfId="0" applyNumberFormat="1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right" vertical="center" wrapText="1"/>
    </xf>
    <xf numFmtId="0" fontId="2" fillId="39" borderId="19" xfId="0" applyFont="1" applyFill="1" applyBorder="1" applyAlignment="1">
      <alignment horizontal="center" vertical="center" wrapText="1"/>
    </xf>
    <xf numFmtId="0" fontId="2" fillId="39" borderId="25" xfId="0" applyFont="1" applyFill="1" applyBorder="1" applyAlignment="1">
      <alignment horizontal="center" vertical="center" wrapText="1"/>
    </xf>
    <xf numFmtId="49" fontId="2" fillId="39" borderId="10" xfId="0" applyNumberFormat="1" applyFont="1" applyFill="1" applyBorder="1" applyAlignment="1">
      <alignment vertical="center" wrapText="1"/>
    </xf>
    <xf numFmtId="49" fontId="2" fillId="39" borderId="26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33" xfId="0" applyFont="1" applyFill="1" applyBorder="1" applyAlignment="1">
      <alignment horizontal="center" vertical="center" wrapText="1"/>
    </xf>
    <xf numFmtId="0" fontId="1" fillId="40" borderId="11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right" vertical="center" wrapText="1"/>
    </xf>
    <xf numFmtId="0" fontId="1" fillId="37" borderId="33" xfId="0" applyFont="1" applyFill="1" applyBorder="1" applyAlignment="1">
      <alignment/>
    </xf>
    <xf numFmtId="0" fontId="1" fillId="37" borderId="38" xfId="0" applyFont="1" applyFill="1" applyBorder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0" fontId="45" fillId="0" borderId="39" xfId="0" applyFont="1" applyBorder="1" applyAlignment="1">
      <alignment horizontal="right"/>
    </xf>
    <xf numFmtId="0" fontId="45" fillId="0" borderId="14" xfId="0" applyFont="1" applyBorder="1" applyAlignment="1">
      <alignment horizontal="right"/>
    </xf>
    <xf numFmtId="0" fontId="45" fillId="0" borderId="26" xfId="0" applyFont="1" applyBorder="1" applyAlignment="1">
      <alignment horizontal="right"/>
    </xf>
    <xf numFmtId="0" fontId="5" fillId="32" borderId="24" xfId="0" applyFont="1" applyFill="1" applyBorder="1" applyAlignment="1">
      <alignment horizontal="right" vertical="center" wrapText="1"/>
    </xf>
    <xf numFmtId="0" fontId="5" fillId="32" borderId="25" xfId="0" applyFont="1" applyFill="1" applyBorder="1" applyAlignment="1">
      <alignment horizontal="right" vertical="center" wrapText="1"/>
    </xf>
    <xf numFmtId="0" fontId="5" fillId="32" borderId="27" xfId="0" applyFont="1" applyFill="1" applyBorder="1" applyAlignment="1">
      <alignment horizontal="right" vertical="center" wrapText="1"/>
    </xf>
    <xf numFmtId="0" fontId="5" fillId="32" borderId="26" xfId="0" applyFont="1" applyFill="1" applyBorder="1" applyAlignment="1">
      <alignment horizontal="right" vertical="center" wrapText="1"/>
    </xf>
    <xf numFmtId="0" fontId="5" fillId="35" borderId="26" xfId="0" applyFont="1" applyFill="1" applyBorder="1" applyAlignment="1">
      <alignment horizontal="right" vertical="center" wrapText="1"/>
    </xf>
    <xf numFmtId="0" fontId="3" fillId="34" borderId="25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0" fontId="1" fillId="41" borderId="11" xfId="0" applyFont="1" applyFill="1" applyBorder="1" applyAlignment="1">
      <alignment horizontal="center" vertical="center" wrapText="1"/>
    </xf>
    <xf numFmtId="0" fontId="1" fillId="42" borderId="11" xfId="0" applyFont="1" applyFill="1" applyBorder="1" applyAlignment="1">
      <alignment horizontal="center" vertical="center" wrapText="1"/>
    </xf>
    <xf numFmtId="0" fontId="1" fillId="37" borderId="33" xfId="0" applyFont="1" applyFill="1" applyBorder="1" applyAlignment="1">
      <alignment horizontal="center" vertical="center" wrapText="1"/>
    </xf>
    <xf numFmtId="0" fontId="1" fillId="37" borderId="38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right" vertical="center"/>
    </xf>
    <xf numFmtId="0" fontId="45" fillId="0" borderId="26" xfId="0" applyFont="1" applyBorder="1" applyAlignment="1">
      <alignment horizontal="right" vertical="center"/>
    </xf>
    <xf numFmtId="0" fontId="5" fillId="36" borderId="26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5" fillId="33" borderId="26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0" fontId="3" fillId="33" borderId="26" xfId="0" applyFont="1" applyFill="1" applyBorder="1" applyAlignment="1">
      <alignment horizontal="right" vertical="center"/>
    </xf>
    <xf numFmtId="0" fontId="2" fillId="38" borderId="26" xfId="0" applyFont="1" applyFill="1" applyBorder="1" applyAlignment="1">
      <alignment horizontal="right" vertical="center"/>
    </xf>
    <xf numFmtId="0" fontId="2" fillId="42" borderId="26" xfId="0" applyFont="1" applyFill="1" applyBorder="1" applyAlignment="1">
      <alignment horizontal="right" vertical="center"/>
    </xf>
    <xf numFmtId="0" fontId="5" fillId="34" borderId="26" xfId="0" applyFont="1" applyFill="1" applyBorder="1" applyAlignment="1">
      <alignment horizontal="right" vertical="center"/>
    </xf>
    <xf numFmtId="0" fontId="2" fillId="42" borderId="26" xfId="0" applyFont="1" applyFill="1" applyBorder="1" applyAlignment="1">
      <alignment horizontal="right" vertical="center"/>
    </xf>
    <xf numFmtId="0" fontId="45" fillId="0" borderId="25" xfId="0" applyFont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right" vertical="center" wrapText="1"/>
    </xf>
    <xf numFmtId="0" fontId="5" fillId="36" borderId="25" xfId="0" applyFont="1" applyFill="1" applyBorder="1" applyAlignment="1">
      <alignment horizontal="right" vertical="center" wrapText="1"/>
    </xf>
    <xf numFmtId="0" fontId="5" fillId="33" borderId="25" xfId="0" applyFont="1" applyFill="1" applyBorder="1" applyAlignment="1">
      <alignment horizontal="right" vertical="center" wrapText="1"/>
    </xf>
    <xf numFmtId="0" fontId="3" fillId="0" borderId="42" xfId="0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45" fillId="0" borderId="27" xfId="0" applyFont="1" applyBorder="1" applyAlignment="1">
      <alignment horizontal="right" vertical="center"/>
    </xf>
    <xf numFmtId="0" fontId="45" fillId="0" borderId="43" xfId="0" applyFont="1" applyBorder="1" applyAlignment="1">
      <alignment horizontal="right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3" fillId="0" borderId="24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 wrapText="1"/>
    </xf>
    <xf numFmtId="0" fontId="3" fillId="36" borderId="25" xfId="0" applyFont="1" applyFill="1" applyBorder="1" applyAlignment="1">
      <alignment horizontal="right" vertical="center" wrapText="1"/>
    </xf>
    <xf numFmtId="0" fontId="1" fillId="37" borderId="25" xfId="0" applyFont="1" applyFill="1" applyBorder="1" applyAlignment="1">
      <alignment horizontal="right"/>
    </xf>
    <xf numFmtId="0" fontId="1" fillId="36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45" fillId="0" borderId="25" xfId="0" applyFont="1" applyBorder="1" applyAlignment="1">
      <alignment horizontal="right"/>
    </xf>
    <xf numFmtId="0" fontId="45" fillId="0" borderId="45" xfId="0" applyFont="1" applyBorder="1" applyAlignment="1">
      <alignment horizontal="right"/>
    </xf>
    <xf numFmtId="0" fontId="45" fillId="0" borderId="46" xfId="0" applyFont="1" applyBorder="1" applyAlignment="1">
      <alignment horizontal="right"/>
    </xf>
    <xf numFmtId="0" fontId="3" fillId="33" borderId="46" xfId="0" applyFont="1" applyFill="1" applyBorder="1" applyAlignment="1">
      <alignment horizontal="right" vertical="center" wrapText="1"/>
    </xf>
    <xf numFmtId="0" fontId="2" fillId="40" borderId="46" xfId="0" applyFont="1" applyFill="1" applyBorder="1" applyAlignment="1">
      <alignment horizontal="right"/>
    </xf>
    <xf numFmtId="0" fontId="1" fillId="0" borderId="41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right"/>
    </xf>
    <xf numFmtId="0" fontId="1" fillId="37" borderId="41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center"/>
    </xf>
    <xf numFmtId="0" fontId="45" fillId="0" borderId="47" xfId="0" applyFont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2" fillId="0" borderId="48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36" borderId="25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2" fillId="37" borderId="3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36" borderId="26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2" fillId="41" borderId="19" xfId="0" applyFont="1" applyFill="1" applyBorder="1" applyAlignment="1">
      <alignment horizontal="center" vertical="center" wrapText="1"/>
    </xf>
    <xf numFmtId="0" fontId="45" fillId="0" borderId="24" xfId="0" applyFont="1" applyBorder="1" applyAlignment="1">
      <alignment horizontal="right" vertical="center"/>
    </xf>
    <xf numFmtId="0" fontId="5" fillId="0" borderId="41" xfId="0" applyFont="1" applyFill="1" applyBorder="1" applyAlignment="1">
      <alignment vertical="center"/>
    </xf>
    <xf numFmtId="0" fontId="2" fillId="40" borderId="14" xfId="0" applyFont="1" applyFill="1" applyBorder="1" applyAlignment="1">
      <alignment horizontal="right"/>
    </xf>
    <xf numFmtId="0" fontId="2" fillId="40" borderId="11" xfId="0" applyFont="1" applyFill="1" applyBorder="1" applyAlignment="1">
      <alignment horizontal="center" vertical="center" wrapText="1"/>
    </xf>
    <xf numFmtId="0" fontId="2" fillId="40" borderId="33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vertical="center"/>
    </xf>
    <xf numFmtId="0" fontId="2" fillId="43" borderId="11" xfId="0" applyFont="1" applyFill="1" applyBorder="1" applyAlignment="1">
      <alignment horizontal="right" vertical="center" wrapText="1"/>
    </xf>
    <xf numFmtId="0" fontId="2" fillId="43" borderId="19" xfId="0" applyFont="1" applyFill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 wrapText="1"/>
    </xf>
    <xf numFmtId="0" fontId="5" fillId="43" borderId="26" xfId="0" applyFont="1" applyFill="1" applyBorder="1" applyAlignment="1">
      <alignment horizontal="right" vertical="center" wrapText="1"/>
    </xf>
    <xf numFmtId="0" fontId="2" fillId="35" borderId="38" xfId="0" applyFont="1" applyFill="1" applyBorder="1" applyAlignment="1">
      <alignment horizontal="right" vertical="center" wrapText="1"/>
    </xf>
    <xf numFmtId="0" fontId="5" fillId="35" borderId="13" xfId="0" applyFont="1" applyFill="1" applyBorder="1" applyAlignment="1">
      <alignment horizontal="right" vertical="center" wrapText="1"/>
    </xf>
    <xf numFmtId="0" fontId="45" fillId="0" borderId="13" xfId="0" applyFont="1" applyBorder="1" applyAlignment="1">
      <alignment horizontal="right" vertical="center"/>
    </xf>
    <xf numFmtId="0" fontId="2" fillId="40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vertical="center"/>
    </xf>
    <xf numFmtId="0" fontId="1" fillId="33" borderId="4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2" fillId="37" borderId="33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horizontal="center" vertical="center" wrapText="1"/>
    </xf>
    <xf numFmtId="0" fontId="2" fillId="44" borderId="33" xfId="0" applyFont="1" applyFill="1" applyBorder="1" applyAlignment="1">
      <alignment horizontal="center" vertical="center" wrapText="1"/>
    </xf>
    <xf numFmtId="0" fontId="2" fillId="44" borderId="11" xfId="0" applyFont="1" applyFill="1" applyBorder="1" applyAlignment="1">
      <alignment horizontal="center" vertical="center" wrapText="1"/>
    </xf>
    <xf numFmtId="0" fontId="46" fillId="40" borderId="33" xfId="0" applyFont="1" applyFill="1" applyBorder="1" applyAlignment="1">
      <alignment horizontal="center" vertical="center"/>
    </xf>
    <xf numFmtId="0" fontId="2" fillId="41" borderId="33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44" borderId="38" xfId="0" applyFont="1" applyFill="1" applyBorder="1" applyAlignment="1">
      <alignment horizontal="center" vertical="center" wrapText="1"/>
    </xf>
    <xf numFmtId="0" fontId="46" fillId="40" borderId="19" xfId="0" applyFont="1" applyFill="1" applyBorder="1" applyAlignment="1">
      <alignment horizontal="center" vertical="center"/>
    </xf>
    <xf numFmtId="0" fontId="46" fillId="40" borderId="11" xfId="0" applyFont="1" applyFill="1" applyBorder="1" applyAlignment="1">
      <alignment horizontal="center" vertical="center"/>
    </xf>
    <xf numFmtId="0" fontId="45" fillId="0" borderId="41" xfId="0" applyFont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2" fillId="40" borderId="26" xfId="0" applyFont="1" applyFill="1" applyBorder="1" applyAlignment="1">
      <alignment horizontal="right"/>
    </xf>
    <xf numFmtId="0" fontId="45" fillId="45" borderId="26" xfId="0" applyFont="1" applyFill="1" applyBorder="1" applyAlignment="1">
      <alignment horizontal="right" vertical="center"/>
    </xf>
    <xf numFmtId="0" fontId="46" fillId="45" borderId="19" xfId="0" applyFont="1" applyFill="1" applyBorder="1" applyAlignment="1">
      <alignment horizontal="center" vertical="center"/>
    </xf>
    <xf numFmtId="0" fontId="45" fillId="0" borderId="46" xfId="0" applyFont="1" applyFill="1" applyBorder="1" applyAlignment="1">
      <alignment horizontal="right" vertical="center"/>
    </xf>
    <xf numFmtId="0" fontId="1" fillId="40" borderId="19" xfId="0" applyFont="1" applyFill="1" applyBorder="1" applyAlignment="1">
      <alignment horizontal="right" vertical="center" wrapText="1"/>
    </xf>
    <xf numFmtId="0" fontId="46" fillId="0" borderId="19" xfId="0" applyFont="1" applyFill="1" applyBorder="1" applyAlignment="1">
      <alignment horizontal="center" vertical="center"/>
    </xf>
    <xf numFmtId="0" fontId="45" fillId="45" borderId="46" xfId="0" applyFont="1" applyFill="1" applyBorder="1" applyAlignment="1">
      <alignment horizontal="right" vertical="center"/>
    </xf>
    <xf numFmtId="0" fontId="3" fillId="36" borderId="14" xfId="0" applyFont="1" applyFill="1" applyBorder="1" applyAlignment="1">
      <alignment horizontal="right" vertical="center" wrapText="1"/>
    </xf>
    <xf numFmtId="0" fontId="1" fillId="40" borderId="38" xfId="0" applyFont="1" applyFill="1" applyBorder="1" applyAlignment="1">
      <alignment horizontal="right" vertical="center" wrapText="1"/>
    </xf>
    <xf numFmtId="49" fontId="2" fillId="0" borderId="34" xfId="0" applyNumberFormat="1" applyFont="1" applyFill="1" applyBorder="1" applyAlignment="1">
      <alignment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38" borderId="46" xfId="0" applyNumberFormat="1" applyFont="1" applyFill="1" applyBorder="1" applyAlignment="1">
      <alignment horizontal="center" vertical="center" wrapText="1"/>
    </xf>
    <xf numFmtId="0" fontId="2" fillId="40" borderId="38" xfId="0" applyFont="1" applyFill="1" applyBorder="1" applyAlignment="1">
      <alignment horizontal="center" vertical="center" wrapText="1"/>
    </xf>
    <xf numFmtId="0" fontId="2" fillId="40" borderId="34" xfId="0" applyFont="1" applyFill="1" applyBorder="1" applyAlignment="1">
      <alignment horizontal="center" vertical="center" wrapText="1"/>
    </xf>
    <xf numFmtId="0" fontId="5" fillId="40" borderId="13" xfId="0" applyFont="1" applyFill="1" applyBorder="1" applyAlignment="1">
      <alignment horizontal="right" vertical="center" wrapText="1"/>
    </xf>
    <xf numFmtId="0" fontId="2" fillId="40" borderId="19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5" fillId="40" borderId="25" xfId="0" applyFont="1" applyFill="1" applyBorder="1" applyAlignment="1">
      <alignment horizontal="right" vertical="center" wrapText="1"/>
    </xf>
    <xf numFmtId="0" fontId="2" fillId="44" borderId="34" xfId="0" applyFont="1" applyFill="1" applyBorder="1" applyAlignment="1">
      <alignment horizontal="center" vertical="center" wrapText="1"/>
    </xf>
    <xf numFmtId="0" fontId="5" fillId="44" borderId="13" xfId="0" applyFont="1" applyFill="1" applyBorder="1" applyAlignment="1">
      <alignment horizontal="right" vertical="center" wrapText="1"/>
    </xf>
    <xf numFmtId="0" fontId="5" fillId="44" borderId="41" xfId="0" applyFont="1" applyFill="1" applyBorder="1" applyAlignment="1">
      <alignment horizontal="right" vertical="center" wrapText="1"/>
    </xf>
    <xf numFmtId="0" fontId="5" fillId="40" borderId="41" xfId="0" applyFont="1" applyFill="1" applyBorder="1" applyAlignment="1">
      <alignment horizontal="right" vertical="center" wrapText="1"/>
    </xf>
    <xf numFmtId="0" fontId="5" fillId="40" borderId="26" xfId="0" applyFont="1" applyFill="1" applyBorder="1" applyAlignment="1">
      <alignment horizontal="right" vertical="center" wrapText="1"/>
    </xf>
    <xf numFmtId="0" fontId="45" fillId="0" borderId="49" xfId="0" applyFont="1" applyBorder="1" applyAlignment="1">
      <alignment horizontal="right" vertical="center"/>
    </xf>
    <xf numFmtId="0" fontId="3" fillId="0" borderId="50" xfId="0" applyFont="1" applyFill="1" applyBorder="1" applyAlignment="1">
      <alignment horizontal="center" vertical="center" wrapText="1"/>
    </xf>
    <xf numFmtId="0" fontId="44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2" fillId="41" borderId="33" xfId="0" applyFont="1" applyFill="1" applyBorder="1" applyAlignment="1">
      <alignment horizontal="right" vertical="center" wrapText="1"/>
    </xf>
    <xf numFmtId="0" fontId="2" fillId="44" borderId="33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right" vertical="center"/>
    </xf>
    <xf numFmtId="49" fontId="2" fillId="38" borderId="53" xfId="0" applyNumberFormat="1" applyFont="1" applyFill="1" applyBorder="1" applyAlignment="1">
      <alignment horizontal="center" vertical="center" wrapText="1"/>
    </xf>
    <xf numFmtId="0" fontId="2" fillId="44" borderId="19" xfId="0" applyFont="1" applyFill="1" applyBorder="1" applyAlignment="1">
      <alignment horizontal="center" vertical="center" wrapText="1"/>
    </xf>
    <xf numFmtId="0" fontId="2" fillId="44" borderId="10" xfId="0" applyFont="1" applyFill="1" applyBorder="1" applyAlignment="1">
      <alignment horizontal="center" vertical="center" wrapText="1"/>
    </xf>
    <xf numFmtId="0" fontId="5" fillId="44" borderId="25" xfId="0" applyFont="1" applyFill="1" applyBorder="1" applyAlignment="1">
      <alignment horizontal="right" vertical="center" wrapText="1"/>
    </xf>
    <xf numFmtId="0" fontId="5" fillId="37" borderId="13" xfId="0" applyFont="1" applyFill="1" applyBorder="1" applyAlignment="1">
      <alignment horizontal="right" vertical="center" wrapText="1"/>
    </xf>
    <xf numFmtId="0" fontId="2" fillId="44" borderId="11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right" vertical="center"/>
    </xf>
    <xf numFmtId="0" fontId="1" fillId="40" borderId="33" xfId="0" applyFont="1" applyFill="1" applyBorder="1" applyAlignment="1">
      <alignment horizontal="right" vertical="center" wrapText="1"/>
    </xf>
    <xf numFmtId="0" fontId="1" fillId="37" borderId="13" xfId="0" applyFont="1" applyFill="1" applyBorder="1" applyAlignment="1">
      <alignment/>
    </xf>
    <xf numFmtId="0" fontId="3" fillId="0" borderId="15" xfId="0" applyNumberFormat="1" applyFont="1" applyFill="1" applyBorder="1" applyAlignment="1">
      <alignment horizontal="center" vertical="center"/>
    </xf>
    <xf numFmtId="0" fontId="3" fillId="36" borderId="15" xfId="0" applyNumberFormat="1" applyFont="1" applyFill="1" applyBorder="1" applyAlignment="1">
      <alignment horizontal="center" vertical="center"/>
    </xf>
    <xf numFmtId="0" fontId="3" fillId="36" borderId="31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  <xf numFmtId="0" fontId="2" fillId="40" borderId="12" xfId="0" applyFont="1" applyFill="1" applyBorder="1" applyAlignment="1">
      <alignment horizontal="right"/>
    </xf>
    <xf numFmtId="0" fontId="2" fillId="40" borderId="53" xfId="0" applyFont="1" applyFill="1" applyBorder="1" applyAlignment="1">
      <alignment horizontal="right"/>
    </xf>
    <xf numFmtId="0" fontId="2" fillId="40" borderId="41" xfId="0" applyFont="1" applyFill="1" applyBorder="1" applyAlignment="1">
      <alignment horizontal="right"/>
    </xf>
    <xf numFmtId="0" fontId="46" fillId="45" borderId="38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right" vertical="center" wrapText="1"/>
    </xf>
    <xf numFmtId="0" fontId="3" fillId="44" borderId="15" xfId="0" applyNumberFormat="1" applyFont="1" applyFill="1" applyBorder="1" applyAlignment="1">
      <alignment horizontal="center" vertical="center"/>
    </xf>
    <xf numFmtId="0" fontId="3" fillId="44" borderId="31" xfId="0" applyNumberFormat="1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right" vertical="center"/>
    </xf>
    <xf numFmtId="0" fontId="5" fillId="37" borderId="26" xfId="0" applyFont="1" applyFill="1" applyBorder="1" applyAlignment="1">
      <alignment horizontal="right" vertical="center" wrapText="1"/>
    </xf>
    <xf numFmtId="0" fontId="2" fillId="40" borderId="38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40" borderId="19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right" vertical="center"/>
    </xf>
    <xf numFmtId="0" fontId="5" fillId="35" borderId="10" xfId="0" applyFont="1" applyFill="1" applyBorder="1" applyAlignment="1">
      <alignment horizontal="right" vertical="center" wrapText="1"/>
    </xf>
    <xf numFmtId="0" fontId="5" fillId="43" borderId="10" xfId="0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right" vertical="center" wrapText="1"/>
    </xf>
    <xf numFmtId="0" fontId="3" fillId="36" borderId="14" xfId="0" applyNumberFormat="1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right" vertical="center" wrapText="1"/>
    </xf>
    <xf numFmtId="0" fontId="3" fillId="0" borderId="48" xfId="0" applyNumberFormat="1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right" vertical="center"/>
    </xf>
    <xf numFmtId="0" fontId="46" fillId="45" borderId="11" xfId="0" applyFont="1" applyFill="1" applyBorder="1" applyAlignment="1">
      <alignment horizontal="center" vertical="center"/>
    </xf>
    <xf numFmtId="0" fontId="45" fillId="45" borderId="25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vertical="center" wrapText="1"/>
    </xf>
    <xf numFmtId="165" fontId="4" fillId="0" borderId="48" xfId="62" applyNumberFormat="1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52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5" fontId="4" fillId="0" borderId="0" xfId="62" applyNumberFormat="1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 vertical="center" wrapText="1"/>
    </xf>
    <xf numFmtId="165" fontId="4" fillId="0" borderId="48" xfId="60" applyNumberFormat="1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165" fontId="4" fillId="0" borderId="48" xfId="6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7" borderId="25" xfId="0" applyFont="1" applyFill="1" applyBorder="1" applyAlignment="1">
      <alignment horizontal="right" vertical="center" wrapText="1"/>
    </xf>
    <xf numFmtId="0" fontId="5" fillId="33" borderId="25" xfId="0" applyFont="1" applyFill="1" applyBorder="1" applyAlignment="1">
      <alignment horizontal="right" vertical="center"/>
    </xf>
    <xf numFmtId="0" fontId="2" fillId="40" borderId="40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left" vertical="center" wrapText="1"/>
    </xf>
    <xf numFmtId="1" fontId="1" fillId="0" borderId="31" xfId="0" applyNumberFormat="1" applyFont="1" applyFill="1" applyBorder="1" applyAlignment="1">
      <alignment horizontal="left" vertical="center" wrapText="1"/>
    </xf>
    <xf numFmtId="1" fontId="1" fillId="0" borderId="31" xfId="0" applyNumberFormat="1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right" vertical="center"/>
    </xf>
    <xf numFmtId="0" fontId="46" fillId="40" borderId="41" xfId="0" applyFont="1" applyFill="1" applyBorder="1" applyAlignment="1">
      <alignment horizontal="right" vertical="center"/>
    </xf>
    <xf numFmtId="1" fontId="1" fillId="33" borderId="16" xfId="0" applyNumberFormat="1" applyFont="1" applyFill="1" applyBorder="1" applyAlignment="1">
      <alignment horizontal="left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right" vertical="center"/>
    </xf>
    <xf numFmtId="0" fontId="2" fillId="40" borderId="15" xfId="0" applyFont="1" applyFill="1" applyBorder="1" applyAlignment="1">
      <alignment horizontal="center" vertical="center" wrapText="1"/>
    </xf>
    <xf numFmtId="0" fontId="46" fillId="40" borderId="26" xfId="0" applyFont="1" applyFill="1" applyBorder="1" applyAlignment="1">
      <alignment horizontal="right" vertical="center"/>
    </xf>
    <xf numFmtId="0" fontId="46" fillId="40" borderId="25" xfId="0" applyFont="1" applyFill="1" applyBorder="1" applyAlignment="1">
      <alignment horizontal="right" vertical="center"/>
    </xf>
    <xf numFmtId="0" fontId="1" fillId="37" borderId="41" xfId="0" applyFont="1" applyFill="1" applyBorder="1" applyAlignment="1">
      <alignment horizontal="right" vertical="center" wrapText="1"/>
    </xf>
    <xf numFmtId="0" fontId="2" fillId="42" borderId="25" xfId="0" applyFont="1" applyFill="1" applyBorder="1" applyAlignment="1">
      <alignment horizontal="right" vertical="center"/>
    </xf>
    <xf numFmtId="0" fontId="3" fillId="34" borderId="13" xfId="0" applyFont="1" applyFill="1" applyBorder="1" applyAlignment="1">
      <alignment horizontal="right" vertical="center" wrapText="1"/>
    </xf>
    <xf numFmtId="0" fontId="46" fillId="40" borderId="13" xfId="0" applyFont="1" applyFill="1" applyBorder="1" applyAlignment="1">
      <alignment horizontal="right" vertical="center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1" fontId="1" fillId="0" borderId="57" xfId="0" applyNumberFormat="1" applyFont="1" applyFill="1" applyBorder="1" applyAlignment="1">
      <alignment horizontal="left" vertical="center" wrapText="1"/>
    </xf>
    <xf numFmtId="1" fontId="1" fillId="0" borderId="57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right"/>
    </xf>
    <xf numFmtId="0" fontId="3" fillId="34" borderId="43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42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45" fillId="36" borderId="26" xfId="0" applyFont="1" applyFill="1" applyBorder="1" applyAlignment="1">
      <alignment horizontal="right" vertical="center"/>
    </xf>
    <xf numFmtId="0" fontId="3" fillId="33" borderId="48" xfId="0" applyNumberFormat="1" applyFont="1" applyFill="1" applyBorder="1" applyAlignment="1">
      <alignment horizontal="center" vertical="center"/>
    </xf>
    <xf numFmtId="0" fontId="1" fillId="41" borderId="19" xfId="0" applyFont="1" applyFill="1" applyBorder="1" applyAlignment="1">
      <alignment horizontal="center" vertical="center" wrapText="1"/>
    </xf>
    <xf numFmtId="0" fontId="2" fillId="41" borderId="26" xfId="0" applyFont="1" applyFill="1" applyBorder="1" applyAlignment="1">
      <alignment horizontal="right" vertical="center"/>
    </xf>
    <xf numFmtId="0" fontId="2" fillId="41" borderId="11" xfId="0" applyFont="1" applyFill="1" applyBorder="1" applyAlignment="1">
      <alignment horizontal="center" vertical="center" wrapText="1"/>
    </xf>
    <xf numFmtId="0" fontId="2" fillId="41" borderId="25" xfId="0" applyFont="1" applyFill="1" applyBorder="1" applyAlignment="1">
      <alignment horizontal="center" vertical="center" wrapText="1"/>
    </xf>
    <xf numFmtId="0" fontId="2" fillId="44" borderId="40" xfId="0" applyFont="1" applyFill="1" applyBorder="1" applyAlignment="1">
      <alignment horizontal="center" vertical="center" wrapText="1"/>
    </xf>
    <xf numFmtId="0" fontId="46" fillId="44" borderId="41" xfId="0" applyFont="1" applyFill="1" applyBorder="1" applyAlignment="1">
      <alignment horizontal="right" vertical="center"/>
    </xf>
    <xf numFmtId="0" fontId="46" fillId="44" borderId="13" xfId="0" applyFont="1" applyFill="1" applyBorder="1" applyAlignment="1">
      <alignment horizontal="right" vertical="center"/>
    </xf>
    <xf numFmtId="0" fontId="46" fillId="33" borderId="11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right" vertical="center"/>
    </xf>
    <xf numFmtId="0" fontId="2" fillId="42" borderId="25" xfId="0" applyFont="1" applyFill="1" applyBorder="1" applyAlignment="1">
      <alignment horizontal="right" vertical="center"/>
    </xf>
    <xf numFmtId="0" fontId="1" fillId="0" borderId="26" xfId="0" applyNumberFormat="1" applyFont="1" applyFill="1" applyBorder="1" applyAlignment="1">
      <alignment horizontal="center" vertical="center" wrapText="1"/>
    </xf>
    <xf numFmtId="49" fontId="2" fillId="45" borderId="10" xfId="0" applyNumberFormat="1" applyFont="1" applyFill="1" applyBorder="1" applyAlignment="1">
      <alignment horizontal="left" vertical="center" wrapText="1"/>
    </xf>
    <xf numFmtId="49" fontId="2" fillId="45" borderId="53" xfId="0" applyNumberFormat="1" applyFont="1" applyFill="1" applyBorder="1" applyAlignment="1">
      <alignment horizontal="center" vertical="center" wrapText="1"/>
    </xf>
    <xf numFmtId="0" fontId="3" fillId="34" borderId="15" xfId="0" applyNumberFormat="1" applyFont="1" applyFill="1" applyBorder="1" applyAlignment="1">
      <alignment horizontal="center" vertical="center"/>
    </xf>
    <xf numFmtId="0" fontId="3" fillId="34" borderId="31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vertical="center" wrapText="1"/>
    </xf>
    <xf numFmtId="49" fontId="2" fillId="38" borderId="34" xfId="0" applyNumberFormat="1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38" borderId="41" xfId="0" applyNumberFormat="1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45" fillId="34" borderId="25" xfId="0" applyFont="1" applyFill="1" applyBorder="1" applyAlignment="1">
      <alignment horizontal="right" vertical="center"/>
    </xf>
    <xf numFmtId="0" fontId="1" fillId="46" borderId="19" xfId="0" applyFont="1" applyFill="1" applyBorder="1" applyAlignment="1">
      <alignment/>
    </xf>
    <xf numFmtId="0" fontId="1" fillId="46" borderId="10" xfId="0" applyFont="1" applyFill="1" applyBorder="1" applyAlignment="1">
      <alignment/>
    </xf>
    <xf numFmtId="0" fontId="1" fillId="46" borderId="25" xfId="0" applyFont="1" applyFill="1" applyBorder="1" applyAlignment="1">
      <alignment horizontal="right"/>
    </xf>
    <xf numFmtId="0" fontId="1" fillId="46" borderId="11" xfId="0" applyFont="1" applyFill="1" applyBorder="1" applyAlignment="1">
      <alignment/>
    </xf>
    <xf numFmtId="0" fontId="1" fillId="46" borderId="26" xfId="0" applyFont="1" applyFill="1" applyBorder="1" applyAlignment="1">
      <alignment horizontal="right"/>
    </xf>
    <xf numFmtId="0" fontId="1" fillId="36" borderId="19" xfId="0" applyFont="1" applyFill="1" applyBorder="1" applyAlignment="1">
      <alignment horizontal="center"/>
    </xf>
    <xf numFmtId="0" fontId="45" fillId="36" borderId="14" xfId="0" applyFont="1" applyFill="1" applyBorder="1" applyAlignment="1">
      <alignment horizontal="right"/>
    </xf>
    <xf numFmtId="0" fontId="1" fillId="36" borderId="11" xfId="0" applyFont="1" applyFill="1" applyBorder="1" applyAlignment="1">
      <alignment horizontal="right"/>
    </xf>
    <xf numFmtId="0" fontId="46" fillId="39" borderId="1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right" vertical="center" wrapText="1"/>
    </xf>
    <xf numFmtId="0" fontId="45" fillId="36" borderId="46" xfId="0" applyFont="1" applyFill="1" applyBorder="1" applyAlignment="1">
      <alignment horizontal="right"/>
    </xf>
    <xf numFmtId="0" fontId="3" fillId="36" borderId="46" xfId="0" applyFont="1" applyFill="1" applyBorder="1" applyAlignment="1">
      <alignment horizontal="right" vertical="center" wrapText="1"/>
    </xf>
    <xf numFmtId="0" fontId="45" fillId="39" borderId="46" xfId="0" applyFont="1" applyFill="1" applyBorder="1" applyAlignment="1">
      <alignment horizontal="right" vertical="center"/>
    </xf>
    <xf numFmtId="0" fontId="2" fillId="32" borderId="43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9" borderId="26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vertical="center"/>
    </xf>
    <xf numFmtId="0" fontId="2" fillId="35" borderId="41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right" vertical="center" wrapText="1"/>
    </xf>
    <xf numFmtId="0" fontId="5" fillId="32" borderId="13" xfId="0" applyFont="1" applyFill="1" applyBorder="1" applyAlignment="1">
      <alignment horizontal="right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horizontal="right" vertical="center" wrapText="1"/>
    </xf>
    <xf numFmtId="0" fontId="2" fillId="37" borderId="41" xfId="0" applyFont="1" applyFill="1" applyBorder="1" applyAlignment="1">
      <alignment horizontal="right" vertical="center" wrapText="1"/>
    </xf>
    <xf numFmtId="0" fontId="5" fillId="37" borderId="19" xfId="0" applyFont="1" applyFill="1" applyBorder="1" applyAlignment="1">
      <alignment horizontal="right" vertical="center" wrapText="1"/>
    </xf>
    <xf numFmtId="0" fontId="2" fillId="37" borderId="13" xfId="0" applyFont="1" applyFill="1" applyBorder="1" applyAlignment="1">
      <alignment horizontal="right" vertical="center" wrapText="1"/>
    </xf>
    <xf numFmtId="0" fontId="2" fillId="43" borderId="25" xfId="0" applyFont="1" applyFill="1" applyBorder="1" applyAlignment="1">
      <alignment horizontal="right" vertical="center" wrapText="1"/>
    </xf>
    <xf numFmtId="0" fontId="5" fillId="43" borderId="25" xfId="0" applyFont="1" applyFill="1" applyBorder="1" applyAlignment="1">
      <alignment horizontal="right" vertical="center" wrapText="1"/>
    </xf>
    <xf numFmtId="0" fontId="2" fillId="43" borderId="1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32" xfId="0" applyFont="1" applyFill="1" applyBorder="1" applyAlignment="1">
      <alignment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/>
    </xf>
    <xf numFmtId="0" fontId="47" fillId="0" borderId="58" xfId="0" applyNumberFormat="1" applyFont="1" applyFill="1" applyBorder="1" applyAlignment="1">
      <alignment horizontal="center" vertical="center"/>
    </xf>
    <xf numFmtId="0" fontId="47" fillId="0" borderId="59" xfId="0" applyNumberFormat="1" applyFont="1" applyFill="1" applyBorder="1" applyAlignment="1">
      <alignment horizontal="center" vertical="center"/>
    </xf>
    <xf numFmtId="0" fontId="47" fillId="0" borderId="15" xfId="0" applyNumberFormat="1" applyFont="1" applyFill="1" applyBorder="1" applyAlignment="1">
      <alignment horizontal="center" vertical="center"/>
    </xf>
    <xf numFmtId="0" fontId="47" fillId="0" borderId="31" xfId="0" applyNumberFormat="1" applyFont="1" applyFill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45" borderId="19" xfId="0" applyFont="1" applyFill="1" applyBorder="1" applyAlignment="1">
      <alignment horizontal="center" vertical="center"/>
    </xf>
    <xf numFmtId="1" fontId="47" fillId="0" borderId="22" xfId="0" applyNumberFormat="1" applyFont="1" applyFill="1" applyBorder="1" applyAlignment="1">
      <alignment horizontal="center" vertical="center" wrapText="1"/>
    </xf>
    <xf numFmtId="49" fontId="47" fillId="0" borderId="32" xfId="0" applyNumberFormat="1" applyFont="1" applyFill="1" applyBorder="1" applyAlignment="1">
      <alignment vertical="center" wrapText="1"/>
    </xf>
    <xf numFmtId="1" fontId="47" fillId="0" borderId="11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vertical="center" wrapText="1"/>
    </xf>
    <xf numFmtId="0" fontId="47" fillId="0" borderId="44" xfId="0" applyFont="1" applyFill="1" applyBorder="1" applyAlignment="1">
      <alignment horizontal="center" vertical="center" wrapText="1"/>
    </xf>
    <xf numFmtId="0" fontId="47" fillId="39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1" fontId="47" fillId="0" borderId="22" xfId="0" applyNumberFormat="1" applyFont="1" applyFill="1" applyBorder="1" applyAlignment="1">
      <alignment horizontal="left" vertical="center" wrapText="1"/>
    </xf>
    <xf numFmtId="1" fontId="47" fillId="36" borderId="22" xfId="0" applyNumberFormat="1" applyFont="1" applyFill="1" applyBorder="1" applyAlignment="1">
      <alignment horizontal="left" vertical="center" wrapText="1"/>
    </xf>
    <xf numFmtId="0" fontId="47" fillId="0" borderId="48" xfId="0" applyNumberFormat="1" applyFont="1" applyFill="1" applyBorder="1" applyAlignment="1">
      <alignment horizontal="center" vertical="center"/>
    </xf>
    <xf numFmtId="0" fontId="47" fillId="0" borderId="16" xfId="0" applyNumberFormat="1" applyFont="1" applyFill="1" applyBorder="1" applyAlignment="1">
      <alignment horizontal="center" vertical="center"/>
    </xf>
    <xf numFmtId="0" fontId="47" fillId="36" borderId="48" xfId="0" applyNumberFormat="1" applyFont="1" applyFill="1" applyBorder="1" applyAlignment="1">
      <alignment horizontal="center" vertical="center"/>
    </xf>
    <xf numFmtId="0" fontId="47" fillId="36" borderId="16" xfId="0" applyNumberFormat="1" applyFont="1" applyFill="1" applyBorder="1" applyAlignment="1">
      <alignment horizontal="center" vertical="center"/>
    </xf>
    <xf numFmtId="0" fontId="47" fillId="34" borderId="44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36" borderId="11" xfId="0" applyFont="1" applyFill="1" applyBorder="1" applyAlignment="1">
      <alignment horizontal="center" vertical="center"/>
    </xf>
    <xf numFmtId="1" fontId="47" fillId="0" borderId="44" xfId="0" applyNumberFormat="1" applyFont="1" applyFill="1" applyBorder="1" applyAlignment="1">
      <alignment horizontal="center" vertical="center" wrapText="1"/>
    </xf>
    <xf numFmtId="0" fontId="47" fillId="32" borderId="60" xfId="0" applyFont="1" applyFill="1" applyBorder="1" applyAlignment="1">
      <alignment vertical="center"/>
    </xf>
    <xf numFmtId="0" fontId="47" fillId="32" borderId="10" xfId="0" applyFont="1" applyFill="1" applyBorder="1" applyAlignment="1">
      <alignment vertical="center"/>
    </xf>
    <xf numFmtId="0" fontId="47" fillId="35" borderId="10" xfId="0" applyFont="1" applyFill="1" applyBorder="1" applyAlignment="1">
      <alignment vertical="center"/>
    </xf>
    <xf numFmtId="0" fontId="47" fillId="0" borderId="14" xfId="0" applyNumberFormat="1" applyFont="1" applyFill="1" applyBorder="1" applyAlignment="1">
      <alignment horizontal="center" vertical="center"/>
    </xf>
    <xf numFmtId="0" fontId="47" fillId="33" borderId="14" xfId="0" applyNumberFormat="1" applyFont="1" applyFill="1" applyBorder="1" applyAlignment="1">
      <alignment horizontal="center" vertical="center"/>
    </xf>
    <xf numFmtId="0" fontId="47" fillId="33" borderId="31" xfId="0" applyNumberFormat="1" applyFont="1" applyFill="1" applyBorder="1" applyAlignment="1">
      <alignment horizontal="center" vertical="center"/>
    </xf>
    <xf numFmtId="0" fontId="47" fillId="32" borderId="32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47" fillId="4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vertical="center" wrapText="1"/>
    </xf>
    <xf numFmtId="0" fontId="2" fillId="37" borderId="25" xfId="0" applyFont="1" applyFill="1" applyBorder="1" applyAlignment="1">
      <alignment vertical="center" wrapText="1"/>
    </xf>
    <xf numFmtId="0" fontId="2" fillId="37" borderId="26" xfId="0" applyFont="1" applyFill="1" applyBorder="1" applyAlignment="1">
      <alignment vertical="center" wrapText="1"/>
    </xf>
    <xf numFmtId="0" fontId="2" fillId="37" borderId="13" xfId="0" applyFont="1" applyFill="1" applyBorder="1" applyAlignment="1">
      <alignment vertical="center" wrapText="1"/>
    </xf>
    <xf numFmtId="0" fontId="2" fillId="46" borderId="19" xfId="0" applyFont="1" applyFill="1" applyBorder="1" applyAlignment="1">
      <alignment horizontal="center" vertical="center" wrapText="1"/>
    </xf>
    <xf numFmtId="0" fontId="2" fillId="46" borderId="25" xfId="0" applyFont="1" applyFill="1" applyBorder="1" applyAlignment="1">
      <alignment vertical="center" wrapText="1"/>
    </xf>
    <xf numFmtId="0" fontId="2" fillId="46" borderId="11" xfId="0" applyFont="1" applyFill="1" applyBorder="1" applyAlignment="1">
      <alignment horizontal="center" vertical="center" wrapText="1"/>
    </xf>
    <xf numFmtId="0" fontId="2" fillId="46" borderId="25" xfId="0" applyFont="1" applyFill="1" applyBorder="1" applyAlignment="1">
      <alignment horizontal="center" vertical="center" wrapText="1"/>
    </xf>
    <xf numFmtId="0" fontId="2" fillId="46" borderId="26" xfId="0" applyFont="1" applyFill="1" applyBorder="1" applyAlignment="1">
      <alignment vertical="center" wrapText="1"/>
    </xf>
    <xf numFmtId="0" fontId="46" fillId="47" borderId="19" xfId="0" applyFont="1" applyFill="1" applyBorder="1" applyAlignment="1">
      <alignment horizontal="center" vertical="center"/>
    </xf>
    <xf numFmtId="0" fontId="46" fillId="47" borderId="25" xfId="0" applyFont="1" applyFill="1" applyBorder="1" applyAlignment="1">
      <alignment horizontal="right" vertical="center"/>
    </xf>
    <xf numFmtId="0" fontId="46" fillId="47" borderId="11" xfId="0" applyFont="1" applyFill="1" applyBorder="1" applyAlignment="1">
      <alignment horizontal="center" vertical="center"/>
    </xf>
    <xf numFmtId="0" fontId="46" fillId="47" borderId="26" xfId="0" applyFont="1" applyFill="1" applyBorder="1" applyAlignment="1">
      <alignment horizontal="right" vertical="center"/>
    </xf>
    <xf numFmtId="0" fontId="45" fillId="36" borderId="25" xfId="0" applyFont="1" applyFill="1" applyBorder="1" applyAlignment="1">
      <alignment horizontal="right" vertical="center"/>
    </xf>
    <xf numFmtId="0" fontId="2" fillId="41" borderId="25" xfId="0" applyFont="1" applyFill="1" applyBorder="1" applyAlignment="1">
      <alignment vertical="center" wrapText="1"/>
    </xf>
    <xf numFmtId="0" fontId="2" fillId="41" borderId="26" xfId="0" applyFont="1" applyFill="1" applyBorder="1" applyAlignment="1">
      <alignment vertical="center" wrapText="1"/>
    </xf>
    <xf numFmtId="0" fontId="2" fillId="44" borderId="26" xfId="0" applyFont="1" applyFill="1" applyBorder="1" applyAlignment="1">
      <alignment horizontal="right" vertical="center"/>
    </xf>
    <xf numFmtId="0" fontId="46" fillId="44" borderId="19" xfId="0" applyFont="1" applyFill="1" applyBorder="1" applyAlignment="1">
      <alignment horizontal="center" vertical="center"/>
    </xf>
    <xf numFmtId="0" fontId="46" fillId="44" borderId="25" xfId="0" applyFont="1" applyFill="1" applyBorder="1" applyAlignment="1">
      <alignment horizontal="right" vertical="center"/>
    </xf>
    <xf numFmtId="0" fontId="46" fillId="44" borderId="11" xfId="0" applyFont="1" applyFill="1" applyBorder="1" applyAlignment="1">
      <alignment horizontal="center" vertical="center"/>
    </xf>
    <xf numFmtId="0" fontId="46" fillId="44" borderId="26" xfId="0" applyFont="1" applyFill="1" applyBorder="1" applyAlignment="1">
      <alignment horizontal="right" vertical="center"/>
    </xf>
    <xf numFmtId="0" fontId="1" fillId="33" borderId="34" xfId="0" applyFont="1" applyFill="1" applyBorder="1" applyAlignment="1">
      <alignment horizontal="center" vertical="center"/>
    </xf>
    <xf numFmtId="0" fontId="2" fillId="41" borderId="34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vertical="center" wrapText="1"/>
    </xf>
    <xf numFmtId="0" fontId="2" fillId="41" borderId="19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46" fillId="44" borderId="33" xfId="0" applyFont="1" applyFill="1" applyBorder="1" applyAlignment="1">
      <alignment horizontal="center" vertical="center"/>
    </xf>
    <xf numFmtId="0" fontId="46" fillId="44" borderId="38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vertical="center"/>
    </xf>
    <xf numFmtId="0" fontId="45" fillId="0" borderId="33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right" vertical="center"/>
    </xf>
    <xf numFmtId="0" fontId="47" fillId="0" borderId="32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36" borderId="11" xfId="0" applyFont="1" applyFill="1" applyBorder="1" applyAlignment="1">
      <alignment horizontal="center" vertical="center" wrapText="1"/>
    </xf>
    <xf numFmtId="0" fontId="46" fillId="40" borderId="38" xfId="0" applyFont="1" applyFill="1" applyBorder="1" applyAlignment="1">
      <alignment horizontal="center" vertical="center"/>
    </xf>
    <xf numFmtId="0" fontId="3" fillId="0" borderId="57" xfId="0" applyNumberFormat="1" applyFont="1" applyFill="1" applyBorder="1" applyAlignment="1">
      <alignment horizontal="center" vertical="center"/>
    </xf>
    <xf numFmtId="0" fontId="2" fillId="41" borderId="38" xfId="0" applyFont="1" applyFill="1" applyBorder="1" applyAlignment="1">
      <alignment horizontal="center" vertical="center" wrapText="1"/>
    </xf>
    <xf numFmtId="0" fontId="5" fillId="41" borderId="41" xfId="0" applyFont="1" applyFill="1" applyBorder="1" applyAlignment="1">
      <alignment horizontal="right" vertical="center" wrapText="1"/>
    </xf>
    <xf numFmtId="0" fontId="2" fillId="41" borderId="13" xfId="0" applyFont="1" applyFill="1" applyBorder="1" applyAlignment="1">
      <alignment horizontal="center" vertical="center" wrapText="1"/>
    </xf>
    <xf numFmtId="0" fontId="2" fillId="44" borderId="38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3" fillId="33" borderId="40" xfId="0" applyNumberFormat="1" applyFont="1" applyFill="1" applyBorder="1" applyAlignment="1">
      <alignment horizontal="center" vertical="center"/>
    </xf>
    <xf numFmtId="0" fontId="3" fillId="33" borderId="35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="120" zoomScaleNormal="120" zoomScalePageLayoutView="0" workbookViewId="0" topLeftCell="A1">
      <selection activeCell="S80" sqref="S80"/>
    </sheetView>
  </sheetViews>
  <sheetFormatPr defaultColWidth="9.00390625" defaultRowHeight="12.75"/>
  <cols>
    <col min="1" max="1" width="6.25390625" style="2" customWidth="1"/>
    <col min="2" max="2" width="21.875" style="2" customWidth="1"/>
    <col min="3" max="3" width="7.00390625" style="16" customWidth="1"/>
    <col min="4" max="5" width="6.75390625" style="16" customWidth="1"/>
    <col min="6" max="6" width="7.375" style="2" customWidth="1"/>
    <col min="7" max="8" width="6.75390625" style="16" customWidth="1"/>
    <col min="9" max="9" width="7.25390625" style="2" customWidth="1"/>
    <col min="10" max="10" width="6.75390625" style="16" customWidth="1"/>
    <col min="11" max="11" width="8.125" style="2" customWidth="1"/>
    <col min="12" max="12" width="6.75390625" style="16" customWidth="1"/>
    <col min="13" max="15" width="8.00390625" style="2" customWidth="1"/>
    <col min="16" max="16" width="10.75390625" style="16" customWidth="1"/>
    <col min="17" max="17" width="11.375" style="16" customWidth="1"/>
    <col min="18" max="16384" width="9.125" style="2" customWidth="1"/>
  </cols>
  <sheetData>
    <row r="1" spans="1:17" s="19" customFormat="1" ht="21.75" customHeight="1" thickBot="1">
      <c r="A1" s="348" t="s">
        <v>226</v>
      </c>
      <c r="B1" s="349"/>
      <c r="C1" s="349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220"/>
    </row>
    <row r="2" spans="1:16" ht="39" customHeight="1" thickBot="1">
      <c r="A2" s="6"/>
      <c r="B2" s="5"/>
      <c r="C2" s="20"/>
      <c r="D2" s="351" t="s">
        <v>41</v>
      </c>
      <c r="E2" s="352"/>
      <c r="F2" s="353"/>
      <c r="G2" s="351" t="s">
        <v>42</v>
      </c>
      <c r="H2" s="352"/>
      <c r="I2" s="354"/>
      <c r="J2" s="355" t="s">
        <v>125</v>
      </c>
      <c r="K2" s="356"/>
      <c r="L2" s="357" t="s">
        <v>121</v>
      </c>
      <c r="M2" s="358"/>
      <c r="N2" s="359" t="s">
        <v>221</v>
      </c>
      <c r="O2" s="360"/>
      <c r="P2" s="82"/>
    </row>
    <row r="3" spans="1:17" s="16" customFormat="1" ht="39" thickBot="1">
      <c r="A3" s="12" t="s">
        <v>15</v>
      </c>
      <c r="B3" s="67" t="s">
        <v>18</v>
      </c>
      <c r="C3" s="68" t="s">
        <v>123</v>
      </c>
      <c r="D3" s="14" t="s">
        <v>118</v>
      </c>
      <c r="E3" s="14" t="s">
        <v>120</v>
      </c>
      <c r="F3" s="83" t="s">
        <v>20</v>
      </c>
      <c r="G3" s="13" t="s">
        <v>118</v>
      </c>
      <c r="H3" s="14" t="s">
        <v>120</v>
      </c>
      <c r="I3" s="24" t="s">
        <v>20</v>
      </c>
      <c r="J3" s="14" t="s">
        <v>19</v>
      </c>
      <c r="K3" s="83" t="s">
        <v>20</v>
      </c>
      <c r="L3" s="13" t="s">
        <v>19</v>
      </c>
      <c r="M3" s="24" t="s">
        <v>20</v>
      </c>
      <c r="N3" s="13" t="s">
        <v>19</v>
      </c>
      <c r="O3" s="24" t="s">
        <v>20</v>
      </c>
      <c r="P3" s="296" t="s">
        <v>0</v>
      </c>
      <c r="Q3" s="297" t="s">
        <v>193</v>
      </c>
    </row>
    <row r="4" spans="1:17" ht="15.75" customHeight="1">
      <c r="A4" s="464">
        <v>1</v>
      </c>
      <c r="B4" s="528" t="s">
        <v>115</v>
      </c>
      <c r="C4" s="231">
        <v>1981</v>
      </c>
      <c r="D4" s="113">
        <v>11</v>
      </c>
      <c r="E4" s="215">
        <v>3</v>
      </c>
      <c r="F4" s="226">
        <v>50</v>
      </c>
      <c r="G4" s="38">
        <v>4</v>
      </c>
      <c r="H4" s="39">
        <v>1</v>
      </c>
      <c r="I4" s="44">
        <v>60</v>
      </c>
      <c r="J4" s="113">
        <v>1</v>
      </c>
      <c r="K4" s="238">
        <v>60</v>
      </c>
      <c r="L4" s="111">
        <v>1</v>
      </c>
      <c r="M4" s="190">
        <v>60</v>
      </c>
      <c r="N4" s="454">
        <v>3</v>
      </c>
      <c r="O4" s="238">
        <v>50</v>
      </c>
      <c r="P4" s="458">
        <f>F4+I4+K4+M4+O4</f>
        <v>280</v>
      </c>
      <c r="Q4" s="459">
        <f>P4-MIN(F4,I4,K4,M4,O4)</f>
        <v>230</v>
      </c>
    </row>
    <row r="5" spans="1:17" ht="15.75" customHeight="1">
      <c r="A5" s="466">
        <f aca="true" t="shared" si="0" ref="A5:A67">A4+1</f>
        <v>2</v>
      </c>
      <c r="B5" s="529" t="s">
        <v>112</v>
      </c>
      <c r="C5" s="232">
        <v>1993</v>
      </c>
      <c r="D5" s="86">
        <v>7</v>
      </c>
      <c r="E5" s="8">
        <v>2</v>
      </c>
      <c r="F5" s="227">
        <v>55</v>
      </c>
      <c r="G5" s="89">
        <v>5</v>
      </c>
      <c r="H5" s="87">
        <v>2</v>
      </c>
      <c r="I5" s="43">
        <v>55</v>
      </c>
      <c r="J5" s="86">
        <v>8</v>
      </c>
      <c r="K5" s="179">
        <v>38</v>
      </c>
      <c r="L5" s="89">
        <v>3</v>
      </c>
      <c r="M5" s="169">
        <v>50</v>
      </c>
      <c r="N5" s="456">
        <v>1</v>
      </c>
      <c r="O5" s="179">
        <v>60</v>
      </c>
      <c r="P5" s="460">
        <f>F5+I5+K5+M5+O5</f>
        <v>258</v>
      </c>
      <c r="Q5" s="461">
        <f>P5-MIN(F5,I5,K5,M5,O5)</f>
        <v>220</v>
      </c>
    </row>
    <row r="6" spans="1:17" ht="15.75" customHeight="1">
      <c r="A6" s="466">
        <f t="shared" si="0"/>
        <v>3</v>
      </c>
      <c r="B6" s="529" t="s">
        <v>113</v>
      </c>
      <c r="C6" s="232">
        <v>1991</v>
      </c>
      <c r="D6" s="86">
        <v>5</v>
      </c>
      <c r="E6" s="8">
        <v>1</v>
      </c>
      <c r="F6" s="227">
        <v>60</v>
      </c>
      <c r="G6" s="89">
        <v>15</v>
      </c>
      <c r="H6" s="87">
        <v>4</v>
      </c>
      <c r="I6" s="43">
        <v>46</v>
      </c>
      <c r="J6" s="86">
        <v>2</v>
      </c>
      <c r="K6" s="179">
        <v>55</v>
      </c>
      <c r="L6" s="89">
        <v>2</v>
      </c>
      <c r="M6" s="169">
        <v>55</v>
      </c>
      <c r="N6" s="456">
        <v>4</v>
      </c>
      <c r="O6" s="179">
        <v>46</v>
      </c>
      <c r="P6" s="460">
        <f>F6+I6+K6+M6+O6</f>
        <v>262</v>
      </c>
      <c r="Q6" s="461">
        <f>P6-MIN(F6,I6,K6,M6,O6)</f>
        <v>216</v>
      </c>
    </row>
    <row r="7" spans="1:17" ht="15.75" customHeight="1">
      <c r="A7" s="15">
        <f t="shared" si="0"/>
        <v>4</v>
      </c>
      <c r="B7" s="221" t="s">
        <v>114</v>
      </c>
      <c r="C7" s="232">
        <v>1985</v>
      </c>
      <c r="D7" s="86">
        <v>14</v>
      </c>
      <c r="E7" s="8">
        <v>4</v>
      </c>
      <c r="F7" s="227">
        <v>46</v>
      </c>
      <c r="G7" s="89">
        <v>7</v>
      </c>
      <c r="H7" s="87">
        <v>3</v>
      </c>
      <c r="I7" s="43">
        <v>50</v>
      </c>
      <c r="J7" s="86">
        <v>3</v>
      </c>
      <c r="K7" s="179">
        <v>50</v>
      </c>
      <c r="L7" s="89">
        <v>4</v>
      </c>
      <c r="M7" s="169">
        <v>46</v>
      </c>
      <c r="N7" s="89">
        <v>14</v>
      </c>
      <c r="O7" s="179">
        <v>25</v>
      </c>
      <c r="P7" s="312">
        <f>F7+I7+K7+M7+O7</f>
        <v>217</v>
      </c>
      <c r="Q7" s="84">
        <f>P7-MIN(F7,I7,K7,M7,O7)</f>
        <v>192</v>
      </c>
    </row>
    <row r="8" spans="1:17" ht="15.75" customHeight="1">
      <c r="A8" s="15">
        <f t="shared" si="0"/>
        <v>5</v>
      </c>
      <c r="B8" s="222" t="s">
        <v>108</v>
      </c>
      <c r="C8" s="233">
        <v>1989</v>
      </c>
      <c r="D8" s="491">
        <v>15</v>
      </c>
      <c r="E8" s="493">
        <v>5</v>
      </c>
      <c r="F8" s="228">
        <v>44</v>
      </c>
      <c r="G8" s="108">
        <v>17</v>
      </c>
      <c r="H8" s="494">
        <v>6</v>
      </c>
      <c r="I8" s="495">
        <v>42</v>
      </c>
      <c r="J8" s="491">
        <v>5</v>
      </c>
      <c r="K8" s="228">
        <v>44</v>
      </c>
      <c r="L8" s="108">
        <v>5</v>
      </c>
      <c r="M8" s="495">
        <v>44</v>
      </c>
      <c r="N8" s="530">
        <v>2</v>
      </c>
      <c r="O8" s="228">
        <v>55</v>
      </c>
      <c r="P8" s="313">
        <f>F8+I8+K8+M8+O8</f>
        <v>229</v>
      </c>
      <c r="Q8" s="314">
        <f>P8-MIN(F8,I8,K8,M8,O8)</f>
        <v>187</v>
      </c>
    </row>
    <row r="9" spans="1:17" ht="15.75" customHeight="1">
      <c r="A9" s="15">
        <f t="shared" si="0"/>
        <v>6</v>
      </c>
      <c r="B9" s="221" t="s">
        <v>111</v>
      </c>
      <c r="C9" s="232">
        <v>1987</v>
      </c>
      <c r="D9" s="86">
        <v>19</v>
      </c>
      <c r="E9" s="8">
        <v>6</v>
      </c>
      <c r="F9" s="227">
        <v>42</v>
      </c>
      <c r="G9" s="89">
        <v>18</v>
      </c>
      <c r="H9" s="87">
        <v>7</v>
      </c>
      <c r="I9" s="43">
        <v>40</v>
      </c>
      <c r="J9" s="86">
        <v>6</v>
      </c>
      <c r="K9" s="179">
        <v>42</v>
      </c>
      <c r="L9" s="89">
        <v>6</v>
      </c>
      <c r="M9" s="169">
        <v>42</v>
      </c>
      <c r="N9" s="456">
        <v>5</v>
      </c>
      <c r="O9" s="179">
        <v>44</v>
      </c>
      <c r="P9" s="312">
        <f>F9+I9+K9+M9+O9</f>
        <v>210</v>
      </c>
      <c r="Q9" s="84">
        <f>P9-MIN(F9,I9,K9,M9,O9)</f>
        <v>170</v>
      </c>
    </row>
    <row r="10" spans="1:17" ht="15.75" customHeight="1">
      <c r="A10" s="15">
        <f t="shared" si="0"/>
        <v>7</v>
      </c>
      <c r="B10" s="221" t="s">
        <v>110</v>
      </c>
      <c r="C10" s="232">
        <v>1990</v>
      </c>
      <c r="D10" s="86">
        <v>20</v>
      </c>
      <c r="E10" s="8">
        <v>7</v>
      </c>
      <c r="F10" s="227">
        <v>40</v>
      </c>
      <c r="G10" s="89">
        <v>16</v>
      </c>
      <c r="H10" s="87">
        <v>5</v>
      </c>
      <c r="I10" s="43">
        <v>44</v>
      </c>
      <c r="J10" s="86">
        <v>4</v>
      </c>
      <c r="K10" s="179">
        <v>46</v>
      </c>
      <c r="L10" s="89">
        <v>8</v>
      </c>
      <c r="M10" s="169">
        <v>38</v>
      </c>
      <c r="N10" s="89">
        <v>8</v>
      </c>
      <c r="O10" s="179">
        <v>38</v>
      </c>
      <c r="P10" s="312">
        <f>F10+I10+K10+M10+O10</f>
        <v>206</v>
      </c>
      <c r="Q10" s="84">
        <f>P10-MIN(F10,I10,K10,M10,O10)</f>
        <v>168</v>
      </c>
    </row>
    <row r="11" spans="1:17" ht="15.75" customHeight="1">
      <c r="A11" s="15">
        <f t="shared" si="0"/>
        <v>8</v>
      </c>
      <c r="B11" s="221" t="s">
        <v>109</v>
      </c>
      <c r="C11" s="232">
        <v>1992</v>
      </c>
      <c r="D11" s="86">
        <v>23</v>
      </c>
      <c r="E11" s="86">
        <v>8</v>
      </c>
      <c r="F11" s="227">
        <v>38</v>
      </c>
      <c r="G11" s="89">
        <v>21</v>
      </c>
      <c r="H11" s="87">
        <v>8</v>
      </c>
      <c r="I11" s="43">
        <v>38</v>
      </c>
      <c r="J11" s="86">
        <v>7</v>
      </c>
      <c r="K11" s="179">
        <v>40</v>
      </c>
      <c r="L11" s="89">
        <v>7</v>
      </c>
      <c r="M11" s="169">
        <v>40</v>
      </c>
      <c r="N11" s="89">
        <v>7</v>
      </c>
      <c r="O11" s="179">
        <v>40</v>
      </c>
      <c r="P11" s="312">
        <f>F11+I11+K11+M11+O11</f>
        <v>196</v>
      </c>
      <c r="Q11" s="84">
        <f>P11-MIN(F11,I11,K11,M11,O11)</f>
        <v>158</v>
      </c>
    </row>
    <row r="12" spans="1:17" ht="15.75" customHeight="1">
      <c r="A12" s="15">
        <f t="shared" si="0"/>
        <v>9</v>
      </c>
      <c r="B12" s="223" t="s">
        <v>91</v>
      </c>
      <c r="C12" s="234">
        <v>1994</v>
      </c>
      <c r="D12" s="81">
        <v>37</v>
      </c>
      <c r="E12" s="81">
        <v>13</v>
      </c>
      <c r="F12" s="229">
        <v>30</v>
      </c>
      <c r="G12" s="62">
        <v>32</v>
      </c>
      <c r="H12" s="64">
        <v>10</v>
      </c>
      <c r="I12" s="58">
        <v>34</v>
      </c>
      <c r="J12" s="81">
        <v>9</v>
      </c>
      <c r="K12" s="229">
        <v>36</v>
      </c>
      <c r="L12" s="80">
        <v>11</v>
      </c>
      <c r="M12" s="58">
        <v>32</v>
      </c>
      <c r="N12" s="470">
        <v>6</v>
      </c>
      <c r="O12" s="229">
        <v>42</v>
      </c>
      <c r="P12" s="315">
        <f>F12+I12+K12+M12+O12</f>
        <v>174</v>
      </c>
      <c r="Q12" s="107">
        <f>P12-MIN(F12,I12,K12,M12,O12)</f>
        <v>144</v>
      </c>
    </row>
    <row r="13" spans="1:17" ht="15.75" customHeight="1">
      <c r="A13" s="15">
        <f t="shared" si="0"/>
        <v>10</v>
      </c>
      <c r="B13" s="221" t="s">
        <v>143</v>
      </c>
      <c r="C13" s="232">
        <v>1991</v>
      </c>
      <c r="D13" s="86">
        <v>29</v>
      </c>
      <c r="E13" s="86">
        <v>9</v>
      </c>
      <c r="F13" s="227">
        <v>36</v>
      </c>
      <c r="G13" s="34">
        <v>29</v>
      </c>
      <c r="H13" s="40">
        <v>9</v>
      </c>
      <c r="I13" s="43">
        <v>36</v>
      </c>
      <c r="J13" s="86">
        <v>11</v>
      </c>
      <c r="K13" s="179">
        <v>32</v>
      </c>
      <c r="L13" s="89">
        <v>10</v>
      </c>
      <c r="M13" s="169">
        <v>34</v>
      </c>
      <c r="N13" s="89">
        <v>9</v>
      </c>
      <c r="O13" s="179">
        <v>36</v>
      </c>
      <c r="P13" s="312">
        <f>F13+I13+K13+M13+O13</f>
        <v>174</v>
      </c>
      <c r="Q13" s="84">
        <f>P13-MIN(F13,I13,K13,M13,O13)</f>
        <v>142</v>
      </c>
    </row>
    <row r="14" spans="1:17" ht="15.75" customHeight="1">
      <c r="A14" s="15">
        <f t="shared" si="0"/>
        <v>11</v>
      </c>
      <c r="B14" s="221" t="s">
        <v>99</v>
      </c>
      <c r="C14" s="232">
        <v>1995</v>
      </c>
      <c r="D14" s="86">
        <v>31</v>
      </c>
      <c r="E14" s="86">
        <v>10</v>
      </c>
      <c r="F14" s="227">
        <v>34</v>
      </c>
      <c r="G14" s="89">
        <v>33</v>
      </c>
      <c r="H14" s="87">
        <v>11</v>
      </c>
      <c r="I14" s="43">
        <v>32</v>
      </c>
      <c r="J14" s="86">
        <v>17</v>
      </c>
      <c r="K14" s="179">
        <v>26</v>
      </c>
      <c r="L14" s="89">
        <v>9</v>
      </c>
      <c r="M14" s="169">
        <v>36</v>
      </c>
      <c r="N14" s="89">
        <v>12</v>
      </c>
      <c r="O14" s="179">
        <v>31</v>
      </c>
      <c r="P14" s="312">
        <f>F14+I14+K14+M14+O14</f>
        <v>159</v>
      </c>
      <c r="Q14" s="84">
        <f>P14-MIN(F14,I14,K14,M14,O14)</f>
        <v>133</v>
      </c>
    </row>
    <row r="15" spans="1:17" ht="15.75" customHeight="1">
      <c r="A15" s="15">
        <f t="shared" si="0"/>
        <v>12</v>
      </c>
      <c r="B15" s="221" t="s">
        <v>106</v>
      </c>
      <c r="C15" s="232">
        <v>1993</v>
      </c>
      <c r="D15" s="86">
        <v>39</v>
      </c>
      <c r="E15" s="86">
        <v>14</v>
      </c>
      <c r="F15" s="227">
        <v>29</v>
      </c>
      <c r="G15" s="89">
        <v>40</v>
      </c>
      <c r="H15" s="87">
        <v>14</v>
      </c>
      <c r="I15" s="43">
        <v>29</v>
      </c>
      <c r="J15" s="86">
        <v>10</v>
      </c>
      <c r="K15" s="179">
        <v>34</v>
      </c>
      <c r="L15" s="89">
        <v>14</v>
      </c>
      <c r="M15" s="169">
        <v>29</v>
      </c>
      <c r="N15" s="345">
        <v>11</v>
      </c>
      <c r="O15" s="273">
        <v>32</v>
      </c>
      <c r="P15" s="312">
        <f>F15+I15+K15+M15+O15</f>
        <v>153</v>
      </c>
      <c r="Q15" s="84">
        <f>P15-MIN(F15,I15,K15,M15,O15)</f>
        <v>124</v>
      </c>
    </row>
    <row r="16" spans="1:17" ht="15.75" customHeight="1">
      <c r="A16" s="15">
        <f t="shared" si="0"/>
        <v>13</v>
      </c>
      <c r="B16" s="221" t="s">
        <v>107</v>
      </c>
      <c r="C16" s="232">
        <v>1992</v>
      </c>
      <c r="D16" s="86">
        <v>34</v>
      </c>
      <c r="E16" s="86">
        <v>11</v>
      </c>
      <c r="F16" s="227">
        <v>32</v>
      </c>
      <c r="G16" s="89">
        <v>39</v>
      </c>
      <c r="H16" s="87">
        <v>13</v>
      </c>
      <c r="I16" s="43">
        <v>30</v>
      </c>
      <c r="J16" s="86">
        <v>14</v>
      </c>
      <c r="K16" s="179">
        <v>29</v>
      </c>
      <c r="L16" s="89">
        <v>12</v>
      </c>
      <c r="M16" s="169">
        <v>31</v>
      </c>
      <c r="N16" s="345">
        <v>15</v>
      </c>
      <c r="O16" s="273">
        <v>28</v>
      </c>
      <c r="P16" s="312">
        <f>F16+I16+K16+M16+O16</f>
        <v>150</v>
      </c>
      <c r="Q16" s="84">
        <f>P16-MIN(F16,I16,K16,M16,O16)</f>
        <v>122</v>
      </c>
    </row>
    <row r="17" spans="1:17" ht="15.75" customHeight="1">
      <c r="A17" s="15">
        <f t="shared" si="0"/>
        <v>14</v>
      </c>
      <c r="B17" s="221" t="s">
        <v>100</v>
      </c>
      <c r="C17" s="232">
        <v>1995</v>
      </c>
      <c r="D17" s="86">
        <v>35</v>
      </c>
      <c r="E17" s="86">
        <v>12</v>
      </c>
      <c r="F17" s="227">
        <v>31</v>
      </c>
      <c r="G17" s="34">
        <v>37</v>
      </c>
      <c r="H17" s="40">
        <v>12</v>
      </c>
      <c r="I17" s="43">
        <v>31</v>
      </c>
      <c r="J17" s="86">
        <v>20</v>
      </c>
      <c r="K17" s="179">
        <v>23</v>
      </c>
      <c r="L17" s="89">
        <v>16</v>
      </c>
      <c r="M17" s="169">
        <v>27</v>
      </c>
      <c r="N17" s="345">
        <v>13</v>
      </c>
      <c r="O17" s="273">
        <v>30</v>
      </c>
      <c r="P17" s="312">
        <f>F17+I17+K17+M17+O17</f>
        <v>142</v>
      </c>
      <c r="Q17" s="84">
        <f>P17-MIN(F17,I17,K17,M17,O17)</f>
        <v>119</v>
      </c>
    </row>
    <row r="18" spans="1:17" ht="15.75" customHeight="1">
      <c r="A18" s="15">
        <f t="shared" si="0"/>
        <v>15</v>
      </c>
      <c r="B18" s="221" t="s">
        <v>95</v>
      </c>
      <c r="C18" s="232">
        <v>1995</v>
      </c>
      <c r="D18" s="86">
        <v>47</v>
      </c>
      <c r="E18" s="86">
        <v>17</v>
      </c>
      <c r="F18" s="227">
        <v>26</v>
      </c>
      <c r="G18" s="34">
        <v>45</v>
      </c>
      <c r="H18" s="40">
        <v>17</v>
      </c>
      <c r="I18" s="43">
        <v>26</v>
      </c>
      <c r="J18" s="86">
        <v>18</v>
      </c>
      <c r="K18" s="179">
        <v>25</v>
      </c>
      <c r="L18" s="89">
        <v>20</v>
      </c>
      <c r="M18" s="169">
        <v>23</v>
      </c>
      <c r="N18" s="345">
        <v>16</v>
      </c>
      <c r="O18" s="346">
        <v>27</v>
      </c>
      <c r="P18" s="312">
        <f>F18+I18+K18+M18+O18</f>
        <v>127</v>
      </c>
      <c r="Q18" s="84">
        <f>P18-MIN(F18,I18,K18,M18,O18)</f>
        <v>104</v>
      </c>
    </row>
    <row r="19" spans="1:17" ht="15.75" customHeight="1">
      <c r="A19" s="15">
        <f t="shared" si="0"/>
        <v>16</v>
      </c>
      <c r="B19" s="221" t="s">
        <v>92</v>
      </c>
      <c r="C19" s="232">
        <v>1992</v>
      </c>
      <c r="D19" s="86">
        <v>41</v>
      </c>
      <c r="E19" s="86">
        <v>15</v>
      </c>
      <c r="F19" s="236">
        <v>28</v>
      </c>
      <c r="G19" s="34">
        <v>43</v>
      </c>
      <c r="H19" s="40">
        <v>15</v>
      </c>
      <c r="I19" s="43">
        <v>28</v>
      </c>
      <c r="J19" s="86">
        <v>21</v>
      </c>
      <c r="K19" s="179">
        <v>22</v>
      </c>
      <c r="L19" s="89">
        <v>21</v>
      </c>
      <c r="M19" s="169">
        <v>22</v>
      </c>
      <c r="N19" s="345">
        <v>26</v>
      </c>
      <c r="O19" s="273">
        <v>13</v>
      </c>
      <c r="P19" s="312">
        <f>F19+I19+K19+M19+O19</f>
        <v>113</v>
      </c>
      <c r="Q19" s="84">
        <f>P19-MIN(F19,I19,K19,M19,O19)</f>
        <v>100</v>
      </c>
    </row>
    <row r="20" spans="1:17" ht="15.75" customHeight="1">
      <c r="A20" s="15">
        <f t="shared" si="0"/>
        <v>17</v>
      </c>
      <c r="B20" s="221" t="s">
        <v>55</v>
      </c>
      <c r="C20" s="232">
        <v>1995</v>
      </c>
      <c r="D20" s="28">
        <v>48</v>
      </c>
      <c r="E20" s="28">
        <v>18</v>
      </c>
      <c r="F20" s="227">
        <v>25</v>
      </c>
      <c r="G20" s="34">
        <v>56</v>
      </c>
      <c r="H20" s="40">
        <v>20</v>
      </c>
      <c r="I20" s="43">
        <v>23</v>
      </c>
      <c r="J20" s="28">
        <v>15</v>
      </c>
      <c r="K20" s="179">
        <v>28</v>
      </c>
      <c r="L20" s="34">
        <v>19</v>
      </c>
      <c r="M20" s="169">
        <v>24</v>
      </c>
      <c r="N20" s="345">
        <v>37</v>
      </c>
      <c r="O20" s="273">
        <v>2</v>
      </c>
      <c r="P20" s="312">
        <f>F20+I20+K20+M20+O20</f>
        <v>102</v>
      </c>
      <c r="Q20" s="84">
        <f>P20-MIN(F20,I20,K20,M20,O20)</f>
        <v>100</v>
      </c>
    </row>
    <row r="21" spans="1:17" ht="15.75" customHeight="1">
      <c r="A21" s="15">
        <f t="shared" si="0"/>
        <v>18</v>
      </c>
      <c r="B21" s="221" t="s">
        <v>97</v>
      </c>
      <c r="C21" s="232">
        <v>1996</v>
      </c>
      <c r="D21" s="86">
        <v>46</v>
      </c>
      <c r="E21" s="86">
        <v>16</v>
      </c>
      <c r="F21" s="227">
        <v>27</v>
      </c>
      <c r="G21" s="34">
        <v>51</v>
      </c>
      <c r="H21" s="40">
        <v>18</v>
      </c>
      <c r="I21" s="43">
        <v>25</v>
      </c>
      <c r="J21" s="86">
        <v>19</v>
      </c>
      <c r="K21" s="179">
        <v>24</v>
      </c>
      <c r="L21" s="89">
        <v>25</v>
      </c>
      <c r="M21" s="169">
        <v>15</v>
      </c>
      <c r="N21" s="345">
        <v>20</v>
      </c>
      <c r="O21" s="273">
        <v>23</v>
      </c>
      <c r="P21" s="312">
        <f>F21+I21+K21+M21+O21</f>
        <v>114</v>
      </c>
      <c r="Q21" s="84">
        <f>P21-MIN(F21,I21,K21,M21,O21)</f>
        <v>99</v>
      </c>
    </row>
    <row r="22" spans="1:17" ht="15.75" customHeight="1">
      <c r="A22" s="15">
        <f t="shared" si="0"/>
        <v>19</v>
      </c>
      <c r="B22" s="221" t="s">
        <v>93</v>
      </c>
      <c r="C22" s="232">
        <v>1995</v>
      </c>
      <c r="D22" s="86">
        <v>50</v>
      </c>
      <c r="E22" s="86">
        <v>19</v>
      </c>
      <c r="F22" s="236">
        <v>24</v>
      </c>
      <c r="G22" s="34">
        <v>66</v>
      </c>
      <c r="H22" s="40">
        <v>28</v>
      </c>
      <c r="I22" s="43">
        <v>9</v>
      </c>
      <c r="J22" s="86">
        <v>16</v>
      </c>
      <c r="K22" s="179">
        <v>27</v>
      </c>
      <c r="L22" s="89">
        <v>18</v>
      </c>
      <c r="M22" s="169">
        <v>25</v>
      </c>
      <c r="N22" s="345">
        <v>24</v>
      </c>
      <c r="O22" s="273">
        <v>17</v>
      </c>
      <c r="P22" s="312">
        <f>F22+I22+K22+M22+O22</f>
        <v>102</v>
      </c>
      <c r="Q22" s="84">
        <f>P22-MIN(F22,I22,K22,M22,O22)</f>
        <v>93</v>
      </c>
    </row>
    <row r="23" spans="1:17" ht="15.75" customHeight="1">
      <c r="A23" s="15">
        <f t="shared" si="0"/>
        <v>20</v>
      </c>
      <c r="B23" s="221" t="s">
        <v>102</v>
      </c>
      <c r="C23" s="232">
        <v>1995</v>
      </c>
      <c r="D23" s="86">
        <v>62</v>
      </c>
      <c r="E23" s="86">
        <v>27</v>
      </c>
      <c r="F23" s="227">
        <v>11</v>
      </c>
      <c r="G23" s="89">
        <v>52</v>
      </c>
      <c r="H23" s="87">
        <v>19</v>
      </c>
      <c r="I23" s="43">
        <v>24</v>
      </c>
      <c r="J23" s="86">
        <v>22</v>
      </c>
      <c r="K23" s="179">
        <v>21</v>
      </c>
      <c r="L23" s="89">
        <v>26</v>
      </c>
      <c r="M23" s="169">
        <v>13</v>
      </c>
      <c r="N23" s="345">
        <v>18</v>
      </c>
      <c r="O23" s="273">
        <v>25</v>
      </c>
      <c r="P23" s="312">
        <f>F23+I23+K23+M23+O23</f>
        <v>94</v>
      </c>
      <c r="Q23" s="84">
        <f>P23-MIN(F23,I23,K23,M23,O23)</f>
        <v>83</v>
      </c>
    </row>
    <row r="24" spans="1:17" ht="15.75" customHeight="1">
      <c r="A24" s="15">
        <f t="shared" si="0"/>
        <v>21</v>
      </c>
      <c r="B24" s="221" t="s">
        <v>68</v>
      </c>
      <c r="C24" s="232">
        <v>1990</v>
      </c>
      <c r="D24" s="100"/>
      <c r="E24" s="100"/>
      <c r="F24" s="496">
        <v>0</v>
      </c>
      <c r="G24" s="104"/>
      <c r="H24" s="101"/>
      <c r="I24" s="497">
        <v>0</v>
      </c>
      <c r="J24" s="86">
        <v>12</v>
      </c>
      <c r="K24" s="179">
        <v>31</v>
      </c>
      <c r="L24" s="89">
        <v>13</v>
      </c>
      <c r="M24" s="169">
        <v>30</v>
      </c>
      <c r="N24" s="345">
        <v>30</v>
      </c>
      <c r="O24" s="273">
        <v>5</v>
      </c>
      <c r="P24" s="312">
        <f>F24+I24+K24+M24+O24</f>
        <v>66</v>
      </c>
      <c r="Q24" s="84">
        <f>P24-MIN(F24,I24,K24,M24,O24)</f>
        <v>66</v>
      </c>
    </row>
    <row r="25" spans="1:17" ht="15.75" customHeight="1">
      <c r="A25" s="15">
        <f t="shared" si="0"/>
        <v>22</v>
      </c>
      <c r="B25" s="221" t="s">
        <v>198</v>
      </c>
      <c r="C25" s="232">
        <v>1985</v>
      </c>
      <c r="D25" s="100"/>
      <c r="E25" s="100"/>
      <c r="F25" s="496">
        <v>0</v>
      </c>
      <c r="G25" s="104"/>
      <c r="H25" s="101"/>
      <c r="I25" s="497">
        <v>0</v>
      </c>
      <c r="J25" s="86">
        <v>39</v>
      </c>
      <c r="K25" s="179">
        <v>2</v>
      </c>
      <c r="L25" s="89">
        <v>15</v>
      </c>
      <c r="M25" s="169">
        <v>28</v>
      </c>
      <c r="N25" s="345">
        <v>10</v>
      </c>
      <c r="O25" s="273">
        <v>34</v>
      </c>
      <c r="P25" s="312">
        <f>F25+I25+K25+M25+O25</f>
        <v>64</v>
      </c>
      <c r="Q25" s="84">
        <f>P25-MIN(F25,I25,K25,M25,O25)</f>
        <v>64</v>
      </c>
    </row>
    <row r="26" spans="1:17" ht="15.75" customHeight="1">
      <c r="A26" s="15">
        <f t="shared" si="0"/>
        <v>23</v>
      </c>
      <c r="B26" s="221" t="s">
        <v>103</v>
      </c>
      <c r="C26" s="232">
        <v>1995</v>
      </c>
      <c r="D26" s="86">
        <v>58</v>
      </c>
      <c r="E26" s="86">
        <v>24</v>
      </c>
      <c r="F26" s="227">
        <v>17</v>
      </c>
      <c r="G26" s="89">
        <v>58</v>
      </c>
      <c r="H26" s="87">
        <v>22</v>
      </c>
      <c r="I26" s="43">
        <v>21</v>
      </c>
      <c r="J26" s="28">
        <v>25</v>
      </c>
      <c r="K26" s="179">
        <v>15</v>
      </c>
      <c r="L26" s="34">
        <v>30</v>
      </c>
      <c r="M26" s="169">
        <v>5</v>
      </c>
      <c r="N26" s="345">
        <v>28</v>
      </c>
      <c r="O26" s="273">
        <v>9</v>
      </c>
      <c r="P26" s="312">
        <f>F26+I26+K26+M26+O26</f>
        <v>67</v>
      </c>
      <c r="Q26" s="84">
        <f>P26-MIN(F26,I26,K26,M26,O26)</f>
        <v>62</v>
      </c>
    </row>
    <row r="27" spans="1:17" ht="15.75" customHeight="1">
      <c r="A27" s="15">
        <f t="shared" si="0"/>
        <v>24</v>
      </c>
      <c r="B27" s="221" t="s">
        <v>122</v>
      </c>
      <c r="C27" s="232">
        <v>1995</v>
      </c>
      <c r="D27" s="86">
        <v>61</v>
      </c>
      <c r="E27" s="86">
        <v>26</v>
      </c>
      <c r="F27" s="227">
        <v>13</v>
      </c>
      <c r="G27" s="89">
        <v>44</v>
      </c>
      <c r="H27" s="87">
        <v>16</v>
      </c>
      <c r="I27" s="43">
        <v>27</v>
      </c>
      <c r="J27" s="86">
        <v>28</v>
      </c>
      <c r="K27" s="179">
        <v>9</v>
      </c>
      <c r="L27" s="89">
        <v>27</v>
      </c>
      <c r="M27" s="169">
        <v>11</v>
      </c>
      <c r="N27" s="345">
        <v>33</v>
      </c>
      <c r="O27" s="273">
        <v>2</v>
      </c>
      <c r="P27" s="312">
        <f>F27+I27+K27+M27+O27</f>
        <v>62</v>
      </c>
      <c r="Q27" s="84">
        <f>P27-MIN(F27,I27,K27,M27,O27)</f>
        <v>60</v>
      </c>
    </row>
    <row r="28" spans="1:17" ht="15.75" customHeight="1">
      <c r="A28" s="15">
        <f t="shared" si="0"/>
        <v>25</v>
      </c>
      <c r="B28" s="221" t="s">
        <v>88</v>
      </c>
      <c r="C28" s="232">
        <v>1997</v>
      </c>
      <c r="D28" s="86">
        <v>56</v>
      </c>
      <c r="E28" s="86">
        <v>22</v>
      </c>
      <c r="F28" s="236">
        <v>21</v>
      </c>
      <c r="G28" s="89">
        <v>63</v>
      </c>
      <c r="H28" s="87">
        <v>26</v>
      </c>
      <c r="I28" s="43">
        <v>13</v>
      </c>
      <c r="J28" s="86">
        <v>26</v>
      </c>
      <c r="K28" s="179">
        <v>13</v>
      </c>
      <c r="L28" s="89">
        <v>31</v>
      </c>
      <c r="M28" s="169">
        <v>2</v>
      </c>
      <c r="N28" s="345">
        <v>27</v>
      </c>
      <c r="O28" s="273">
        <v>11</v>
      </c>
      <c r="P28" s="312">
        <f>F28+I28+K28+M28+O28</f>
        <v>60</v>
      </c>
      <c r="Q28" s="84">
        <f>P28-MIN(F28,I28,K28,M28,O28)</f>
        <v>58</v>
      </c>
    </row>
    <row r="29" spans="1:17" ht="15.75" customHeight="1">
      <c r="A29" s="15">
        <f t="shared" si="0"/>
        <v>26</v>
      </c>
      <c r="B29" s="221" t="s">
        <v>124</v>
      </c>
      <c r="C29" s="232">
        <v>1995</v>
      </c>
      <c r="D29" s="86">
        <v>52</v>
      </c>
      <c r="E29" s="86">
        <v>20</v>
      </c>
      <c r="F29" s="227">
        <v>23</v>
      </c>
      <c r="G29" s="89">
        <v>57</v>
      </c>
      <c r="H29" s="87">
        <v>21</v>
      </c>
      <c r="I29" s="43">
        <v>22</v>
      </c>
      <c r="J29" s="86">
        <v>41</v>
      </c>
      <c r="K29" s="179">
        <v>2</v>
      </c>
      <c r="L29" s="89">
        <v>28</v>
      </c>
      <c r="M29" s="169">
        <v>9</v>
      </c>
      <c r="N29" s="345">
        <v>34</v>
      </c>
      <c r="O29" s="273">
        <v>2</v>
      </c>
      <c r="P29" s="312">
        <f>F29+I29+K29+M29+O29</f>
        <v>58</v>
      </c>
      <c r="Q29" s="84">
        <f>P29-MIN(F29,I29,K29,M29,O29)</f>
        <v>56</v>
      </c>
    </row>
    <row r="30" spans="1:17" ht="15.75" customHeight="1">
      <c r="A30" s="15">
        <f t="shared" si="0"/>
        <v>27</v>
      </c>
      <c r="B30" s="221" t="s">
        <v>144</v>
      </c>
      <c r="C30" s="232">
        <v>1985</v>
      </c>
      <c r="D30" s="100"/>
      <c r="E30" s="100"/>
      <c r="F30" s="496">
        <v>0</v>
      </c>
      <c r="G30" s="104"/>
      <c r="H30" s="101"/>
      <c r="I30" s="497">
        <v>0</v>
      </c>
      <c r="J30" s="86">
        <v>13</v>
      </c>
      <c r="K30" s="179">
        <v>30</v>
      </c>
      <c r="L30" s="89">
        <v>17</v>
      </c>
      <c r="M30" s="169">
        <v>26</v>
      </c>
      <c r="N30" s="98"/>
      <c r="O30" s="497">
        <v>0</v>
      </c>
      <c r="P30" s="312">
        <f>F30+I30+K30+M30+O30</f>
        <v>56</v>
      </c>
      <c r="Q30" s="84">
        <f>P30-MIN(F30,I30,K30,M30,O30)</f>
        <v>56</v>
      </c>
    </row>
    <row r="31" spans="1:17" ht="15.75" customHeight="1">
      <c r="A31" s="15">
        <f t="shared" si="0"/>
        <v>28</v>
      </c>
      <c r="B31" s="221" t="s">
        <v>148</v>
      </c>
      <c r="C31" s="232">
        <v>1993</v>
      </c>
      <c r="D31" s="100"/>
      <c r="E31" s="100"/>
      <c r="F31" s="496">
        <v>0</v>
      </c>
      <c r="G31" s="104"/>
      <c r="H31" s="101"/>
      <c r="I31" s="497">
        <v>0</v>
      </c>
      <c r="J31" s="86">
        <v>29</v>
      </c>
      <c r="K31" s="179">
        <v>7</v>
      </c>
      <c r="L31" s="89">
        <v>22</v>
      </c>
      <c r="M31" s="169">
        <v>21</v>
      </c>
      <c r="N31" s="345">
        <v>19</v>
      </c>
      <c r="O31" s="273">
        <v>24</v>
      </c>
      <c r="P31" s="312">
        <f>F31+I31+K31+M31+O31</f>
        <v>52</v>
      </c>
      <c r="Q31" s="84">
        <f>P31-MIN(F31,I31,K31,M31,O31)</f>
        <v>52</v>
      </c>
    </row>
    <row r="32" spans="1:17" ht="15.75" customHeight="1">
      <c r="A32" s="15">
        <f t="shared" si="0"/>
        <v>29</v>
      </c>
      <c r="B32" s="221" t="s">
        <v>89</v>
      </c>
      <c r="C32" s="232">
        <v>1996</v>
      </c>
      <c r="D32" s="86">
        <v>68</v>
      </c>
      <c r="E32" s="86">
        <v>29</v>
      </c>
      <c r="F32" s="236">
        <v>7</v>
      </c>
      <c r="G32" s="34">
        <v>61</v>
      </c>
      <c r="H32" s="40">
        <v>24</v>
      </c>
      <c r="I32" s="43">
        <v>17</v>
      </c>
      <c r="J32" s="86">
        <v>32</v>
      </c>
      <c r="K32" s="179">
        <v>2</v>
      </c>
      <c r="L32" s="89">
        <v>32</v>
      </c>
      <c r="M32" s="169">
        <v>2</v>
      </c>
      <c r="N32" s="345">
        <v>21</v>
      </c>
      <c r="O32" s="273">
        <v>22</v>
      </c>
      <c r="P32" s="312">
        <f>F32+I32+K32+M32+O32</f>
        <v>50</v>
      </c>
      <c r="Q32" s="84">
        <f>P32-MIN(F32,I32,K32,M32,O32)</f>
        <v>48</v>
      </c>
    </row>
    <row r="33" spans="1:17" ht="15.75" customHeight="1">
      <c r="A33" s="15">
        <f t="shared" si="0"/>
        <v>30</v>
      </c>
      <c r="B33" s="221" t="s">
        <v>145</v>
      </c>
      <c r="C33" s="232">
        <v>1965</v>
      </c>
      <c r="D33" s="100"/>
      <c r="E33" s="100"/>
      <c r="F33" s="496">
        <v>0</v>
      </c>
      <c r="G33" s="104"/>
      <c r="H33" s="101"/>
      <c r="I33" s="497">
        <v>0</v>
      </c>
      <c r="J33" s="86">
        <v>23</v>
      </c>
      <c r="K33" s="179">
        <v>19</v>
      </c>
      <c r="L33" s="89">
        <v>29</v>
      </c>
      <c r="M33" s="169">
        <v>7</v>
      </c>
      <c r="N33" s="345">
        <v>22</v>
      </c>
      <c r="O33" s="273">
        <v>21</v>
      </c>
      <c r="P33" s="312">
        <f>F33+I33+K33+M33+O33</f>
        <v>47</v>
      </c>
      <c r="Q33" s="84">
        <f>P33-MIN(F33,I33,K33,M33,O33)</f>
        <v>47</v>
      </c>
    </row>
    <row r="34" spans="1:17" ht="15.75" customHeight="1">
      <c r="A34" s="15">
        <f t="shared" si="0"/>
        <v>31</v>
      </c>
      <c r="B34" s="221" t="s">
        <v>98</v>
      </c>
      <c r="C34" s="232">
        <v>1996</v>
      </c>
      <c r="D34" s="86">
        <v>64</v>
      </c>
      <c r="E34" s="159">
        <v>28</v>
      </c>
      <c r="F34" s="227">
        <v>9</v>
      </c>
      <c r="G34" s="34">
        <v>60</v>
      </c>
      <c r="H34" s="90">
        <v>23</v>
      </c>
      <c r="I34" s="43">
        <v>19</v>
      </c>
      <c r="J34" s="86">
        <v>37</v>
      </c>
      <c r="K34" s="179">
        <v>2</v>
      </c>
      <c r="L34" s="89">
        <v>33</v>
      </c>
      <c r="M34" s="169">
        <v>2</v>
      </c>
      <c r="N34" s="345">
        <v>25</v>
      </c>
      <c r="O34" s="273">
        <v>15</v>
      </c>
      <c r="P34" s="312">
        <f>F34+I34+K34+M34+O34</f>
        <v>47</v>
      </c>
      <c r="Q34" s="84">
        <f>P34-MIN(F34,I34,K34,M34,O34)</f>
        <v>45</v>
      </c>
    </row>
    <row r="35" spans="1:17" ht="15.75" customHeight="1">
      <c r="A35" s="15">
        <f t="shared" si="0"/>
        <v>32</v>
      </c>
      <c r="B35" s="223" t="s">
        <v>101</v>
      </c>
      <c r="C35" s="234">
        <v>1994</v>
      </c>
      <c r="D35" s="81">
        <v>55</v>
      </c>
      <c r="E35" s="81">
        <v>21</v>
      </c>
      <c r="F35" s="229">
        <v>22</v>
      </c>
      <c r="G35" s="62">
        <v>62</v>
      </c>
      <c r="H35" s="64">
        <v>25</v>
      </c>
      <c r="I35" s="58">
        <v>15</v>
      </c>
      <c r="J35" s="81">
        <v>30</v>
      </c>
      <c r="K35" s="229">
        <v>5</v>
      </c>
      <c r="L35" s="80">
        <v>38</v>
      </c>
      <c r="M35" s="58">
        <v>2</v>
      </c>
      <c r="N35" s="80">
        <v>39</v>
      </c>
      <c r="O35" s="58">
        <v>2</v>
      </c>
      <c r="P35" s="315">
        <f>F35+I35+K35+M35+O35</f>
        <v>46</v>
      </c>
      <c r="Q35" s="107">
        <f>P35-MIN(F35,I35,K35,M35,O35)</f>
        <v>44</v>
      </c>
    </row>
    <row r="36" spans="1:17" ht="12.75">
      <c r="A36" s="15">
        <f t="shared" si="0"/>
        <v>33</v>
      </c>
      <c r="B36" s="223" t="s">
        <v>146</v>
      </c>
      <c r="C36" s="234">
        <v>1994</v>
      </c>
      <c r="D36" s="237"/>
      <c r="E36" s="518"/>
      <c r="F36" s="509">
        <v>0</v>
      </c>
      <c r="G36" s="404"/>
      <c r="H36" s="521"/>
      <c r="I36" s="510">
        <v>0</v>
      </c>
      <c r="J36" s="81">
        <v>24</v>
      </c>
      <c r="K36" s="301">
        <v>17</v>
      </c>
      <c r="L36" s="260"/>
      <c r="M36" s="511">
        <v>0</v>
      </c>
      <c r="N36" s="80">
        <v>17</v>
      </c>
      <c r="O36" s="58">
        <v>26</v>
      </c>
      <c r="P36" s="315">
        <f>F36+I36+K36+M36+O36</f>
        <v>43</v>
      </c>
      <c r="Q36" s="107">
        <f>P36-MIN(F36,I36,K36,M36,O36)</f>
        <v>43</v>
      </c>
    </row>
    <row r="37" spans="1:17" ht="12.75">
      <c r="A37" s="15">
        <f t="shared" si="0"/>
        <v>34</v>
      </c>
      <c r="B37" s="221" t="s">
        <v>104</v>
      </c>
      <c r="C37" s="232">
        <v>1995</v>
      </c>
      <c r="D37" s="86">
        <v>59</v>
      </c>
      <c r="E37" s="86">
        <v>25</v>
      </c>
      <c r="F37" s="227">
        <v>15</v>
      </c>
      <c r="G37" s="89">
        <v>69</v>
      </c>
      <c r="H37" s="87">
        <v>29</v>
      </c>
      <c r="I37" s="43">
        <v>7</v>
      </c>
      <c r="J37" s="86">
        <v>33</v>
      </c>
      <c r="K37" s="179">
        <v>2</v>
      </c>
      <c r="L37" s="89">
        <v>24</v>
      </c>
      <c r="M37" s="169">
        <v>17</v>
      </c>
      <c r="N37" s="345">
        <v>36</v>
      </c>
      <c r="O37" s="346">
        <v>2</v>
      </c>
      <c r="P37" s="312">
        <f>F37+I37+K37+M37+O37</f>
        <v>43</v>
      </c>
      <c r="Q37" s="84">
        <f>P37-MIN(F37,I37,K37,M37,O37)</f>
        <v>41</v>
      </c>
    </row>
    <row r="38" spans="1:17" ht="12.75">
      <c r="A38" s="15">
        <f t="shared" si="0"/>
        <v>35</v>
      </c>
      <c r="B38" s="223" t="s">
        <v>105</v>
      </c>
      <c r="C38" s="234">
        <v>1994</v>
      </c>
      <c r="D38" s="81">
        <v>57</v>
      </c>
      <c r="E38" s="492">
        <v>23</v>
      </c>
      <c r="F38" s="229">
        <v>19</v>
      </c>
      <c r="G38" s="80">
        <v>64</v>
      </c>
      <c r="H38" s="492">
        <v>27</v>
      </c>
      <c r="I38" s="58">
        <v>11</v>
      </c>
      <c r="J38" s="512"/>
      <c r="K38" s="513">
        <v>0</v>
      </c>
      <c r="L38" s="514"/>
      <c r="M38" s="515">
        <v>0</v>
      </c>
      <c r="N38" s="80">
        <v>31</v>
      </c>
      <c r="O38" s="229">
        <v>2</v>
      </c>
      <c r="P38" s="315">
        <f>F38+I38+K38+M38+O38</f>
        <v>32</v>
      </c>
      <c r="Q38" s="107">
        <f>P38-MIN(F38,I38,K38,M38,O38)</f>
        <v>32</v>
      </c>
    </row>
    <row r="39" spans="1:17" ht="12.75">
      <c r="A39" s="15">
        <f t="shared" si="0"/>
        <v>36</v>
      </c>
      <c r="B39" s="221" t="s">
        <v>147</v>
      </c>
      <c r="C39" s="232">
        <v>1991</v>
      </c>
      <c r="D39" s="100"/>
      <c r="E39" s="216"/>
      <c r="F39" s="496">
        <v>0</v>
      </c>
      <c r="G39" s="104"/>
      <c r="H39" s="99"/>
      <c r="I39" s="497">
        <v>0</v>
      </c>
      <c r="J39" s="86">
        <v>27</v>
      </c>
      <c r="K39" s="179">
        <v>11</v>
      </c>
      <c r="L39" s="89">
        <v>23</v>
      </c>
      <c r="M39" s="169">
        <v>19</v>
      </c>
      <c r="N39" s="345">
        <v>34</v>
      </c>
      <c r="O39" s="346">
        <v>2</v>
      </c>
      <c r="P39" s="312">
        <f>F39+I39+K39+M39+O39</f>
        <v>32</v>
      </c>
      <c r="Q39" s="84">
        <f>P39-MIN(F39,I39,K39,M39,O39)</f>
        <v>32</v>
      </c>
    </row>
    <row r="40" spans="1:17" ht="12.75">
      <c r="A40" s="15">
        <f t="shared" si="0"/>
        <v>37</v>
      </c>
      <c r="B40" s="221" t="s">
        <v>151</v>
      </c>
      <c r="C40" s="232">
        <v>1997</v>
      </c>
      <c r="D40" s="100"/>
      <c r="E40" s="216"/>
      <c r="F40" s="496">
        <v>0</v>
      </c>
      <c r="G40" s="104"/>
      <c r="H40" s="99"/>
      <c r="I40" s="497">
        <v>0</v>
      </c>
      <c r="J40" s="86">
        <v>35</v>
      </c>
      <c r="K40" s="179">
        <v>2</v>
      </c>
      <c r="L40" s="89">
        <v>34</v>
      </c>
      <c r="M40" s="169">
        <v>2</v>
      </c>
      <c r="N40" s="345">
        <v>23</v>
      </c>
      <c r="O40" s="346">
        <v>19</v>
      </c>
      <c r="P40" s="312">
        <f>F40+I40+K40+M40+O40</f>
        <v>23</v>
      </c>
      <c r="Q40" s="84">
        <f>P40-MIN(F40,I40,K40,M40,O40)</f>
        <v>23</v>
      </c>
    </row>
    <row r="41" spans="1:17" ht="12.75">
      <c r="A41" s="15">
        <f t="shared" si="0"/>
        <v>38</v>
      </c>
      <c r="B41" s="221" t="s">
        <v>90</v>
      </c>
      <c r="C41" s="232">
        <v>1996</v>
      </c>
      <c r="D41" s="86">
        <v>73</v>
      </c>
      <c r="E41" s="86">
        <v>31</v>
      </c>
      <c r="F41" s="236">
        <v>2</v>
      </c>
      <c r="G41" s="34">
        <v>71</v>
      </c>
      <c r="H41" s="40">
        <v>30</v>
      </c>
      <c r="I41" s="43">
        <v>5</v>
      </c>
      <c r="J41" s="86">
        <v>40</v>
      </c>
      <c r="K41" s="179">
        <v>2</v>
      </c>
      <c r="L41" s="89">
        <v>37</v>
      </c>
      <c r="M41" s="169">
        <v>2</v>
      </c>
      <c r="N41" s="89">
        <v>40</v>
      </c>
      <c r="O41" s="179">
        <v>2</v>
      </c>
      <c r="P41" s="312">
        <f>F41+I41+K41+M41+O41</f>
        <v>13</v>
      </c>
      <c r="Q41" s="84">
        <f>P41-MIN(F41,I41,K41,M41,O41)</f>
        <v>11</v>
      </c>
    </row>
    <row r="42" spans="1:17" ht="12.75">
      <c r="A42" s="15">
        <f t="shared" si="0"/>
        <v>39</v>
      </c>
      <c r="B42" s="221" t="s">
        <v>96</v>
      </c>
      <c r="C42" s="232">
        <v>1998</v>
      </c>
      <c r="D42" s="28">
        <v>72</v>
      </c>
      <c r="E42" s="90">
        <v>30</v>
      </c>
      <c r="F42" s="227">
        <v>5</v>
      </c>
      <c r="G42" s="34">
        <v>73</v>
      </c>
      <c r="H42" s="90">
        <v>31</v>
      </c>
      <c r="I42" s="43">
        <v>2</v>
      </c>
      <c r="J42" s="28">
        <v>42</v>
      </c>
      <c r="K42" s="227">
        <v>0</v>
      </c>
      <c r="L42" s="34">
        <v>40</v>
      </c>
      <c r="M42" s="169">
        <v>2</v>
      </c>
      <c r="N42" s="89">
        <v>41</v>
      </c>
      <c r="O42" s="179">
        <v>2</v>
      </c>
      <c r="P42" s="312">
        <f>F42+I42+K42+M42+O42</f>
        <v>11</v>
      </c>
      <c r="Q42" s="84">
        <f>P42-MIN(F42,I42,K42,M42,O42)</f>
        <v>11</v>
      </c>
    </row>
    <row r="43" spans="1:17" ht="12.75">
      <c r="A43" s="15">
        <f t="shared" si="0"/>
        <v>40</v>
      </c>
      <c r="B43" s="221" t="s">
        <v>200</v>
      </c>
      <c r="C43" s="232">
        <v>1993</v>
      </c>
      <c r="D43" s="100"/>
      <c r="E43" s="216"/>
      <c r="F43" s="496">
        <v>0</v>
      </c>
      <c r="G43" s="104"/>
      <c r="H43" s="99"/>
      <c r="I43" s="497">
        <v>0</v>
      </c>
      <c r="J43" s="268"/>
      <c r="K43" s="386">
        <v>0</v>
      </c>
      <c r="L43" s="269"/>
      <c r="M43" s="385">
        <v>0</v>
      </c>
      <c r="N43" s="89">
        <v>29</v>
      </c>
      <c r="O43" s="179">
        <v>7</v>
      </c>
      <c r="P43" s="312">
        <f>F43+I43+K43+M43+O43</f>
        <v>7</v>
      </c>
      <c r="Q43" s="84">
        <f>P43-MIN(F43,I43,K43,M43,O43)</f>
        <v>7</v>
      </c>
    </row>
    <row r="44" spans="1:17" ht="12.75">
      <c r="A44" s="15">
        <f t="shared" si="0"/>
        <v>41</v>
      </c>
      <c r="B44" s="221" t="s">
        <v>87</v>
      </c>
      <c r="C44" s="232">
        <v>1998</v>
      </c>
      <c r="D44" s="86">
        <v>74</v>
      </c>
      <c r="E44" s="159">
        <v>32</v>
      </c>
      <c r="F44" s="236">
        <v>2</v>
      </c>
      <c r="G44" s="89">
        <v>75</v>
      </c>
      <c r="H44" s="159">
        <v>32</v>
      </c>
      <c r="I44" s="43">
        <v>2</v>
      </c>
      <c r="J44" s="86">
        <v>38</v>
      </c>
      <c r="K44" s="179">
        <v>2</v>
      </c>
      <c r="L44" s="89">
        <v>42</v>
      </c>
      <c r="M44" s="224">
        <v>0</v>
      </c>
      <c r="N44" s="89">
        <v>49</v>
      </c>
      <c r="O44" s="179">
        <v>0</v>
      </c>
      <c r="P44" s="312">
        <f>F44+I44+K44+M44+O44</f>
        <v>6</v>
      </c>
      <c r="Q44" s="84">
        <f>P44-MIN(F44,I44,K44,M44,O44)</f>
        <v>6</v>
      </c>
    </row>
    <row r="45" spans="1:17" ht="12.75">
      <c r="A45" s="15">
        <f t="shared" si="0"/>
        <v>42</v>
      </c>
      <c r="B45" s="221" t="s">
        <v>94</v>
      </c>
      <c r="C45" s="232">
        <v>1998</v>
      </c>
      <c r="D45" s="86">
        <v>76</v>
      </c>
      <c r="E45" s="86">
        <v>33</v>
      </c>
      <c r="F45" s="227">
        <v>2</v>
      </c>
      <c r="G45" s="34">
        <v>76</v>
      </c>
      <c r="H45" s="40">
        <v>33</v>
      </c>
      <c r="I45" s="43">
        <v>2</v>
      </c>
      <c r="J45" s="86">
        <v>44</v>
      </c>
      <c r="K45" s="236">
        <v>0</v>
      </c>
      <c r="L45" s="89">
        <v>41</v>
      </c>
      <c r="M45" s="169">
        <v>2</v>
      </c>
      <c r="N45" s="89">
        <v>64</v>
      </c>
      <c r="O45" s="179">
        <v>0</v>
      </c>
      <c r="P45" s="312">
        <f>F45+I45+K45+M45+O45</f>
        <v>6</v>
      </c>
      <c r="Q45" s="84">
        <f>P45-MIN(F45,I45,K45,M45,O45)</f>
        <v>6</v>
      </c>
    </row>
    <row r="46" spans="1:17" ht="12.75">
      <c r="A46" s="15">
        <f t="shared" si="0"/>
        <v>43</v>
      </c>
      <c r="B46" s="221" t="s">
        <v>149</v>
      </c>
      <c r="C46" s="232">
        <v>1990</v>
      </c>
      <c r="D46" s="100"/>
      <c r="E46" s="100"/>
      <c r="F46" s="496">
        <v>0</v>
      </c>
      <c r="G46" s="104"/>
      <c r="H46" s="101"/>
      <c r="I46" s="497">
        <v>0</v>
      </c>
      <c r="J46" s="86">
        <v>31</v>
      </c>
      <c r="K46" s="179">
        <v>2</v>
      </c>
      <c r="L46" s="89">
        <v>35</v>
      </c>
      <c r="M46" s="169">
        <v>2</v>
      </c>
      <c r="N46" s="89">
        <v>42</v>
      </c>
      <c r="O46" s="179">
        <v>0</v>
      </c>
      <c r="P46" s="312">
        <f>F46+I46+K46+M46+O46</f>
        <v>4</v>
      </c>
      <c r="Q46" s="84">
        <f>P46-MIN(F46,I46,K46,M46,O46)</f>
        <v>4</v>
      </c>
    </row>
    <row r="47" spans="1:17" ht="12.75">
      <c r="A47" s="15">
        <f t="shared" si="0"/>
        <v>44</v>
      </c>
      <c r="B47" s="221" t="s">
        <v>152</v>
      </c>
      <c r="C47" s="232">
        <v>1996</v>
      </c>
      <c r="D47" s="100"/>
      <c r="E47" s="100"/>
      <c r="F47" s="496">
        <v>0</v>
      </c>
      <c r="G47" s="104"/>
      <c r="H47" s="101"/>
      <c r="I47" s="497">
        <v>0</v>
      </c>
      <c r="J47" s="86">
        <v>36</v>
      </c>
      <c r="K47" s="179">
        <v>2</v>
      </c>
      <c r="L47" s="89">
        <v>36</v>
      </c>
      <c r="M47" s="169">
        <v>2</v>
      </c>
      <c r="N47" s="89">
        <v>46</v>
      </c>
      <c r="O47" s="179">
        <v>0</v>
      </c>
      <c r="P47" s="312">
        <f>F47+I47+K47+M47+O47</f>
        <v>4</v>
      </c>
      <c r="Q47" s="84">
        <f>P47-MIN(F47,I47,K47,M47,O47)</f>
        <v>4</v>
      </c>
    </row>
    <row r="48" spans="1:17" ht="12.75">
      <c r="A48" s="119">
        <f t="shared" si="0"/>
        <v>45</v>
      </c>
      <c r="B48" s="225" t="s">
        <v>64</v>
      </c>
      <c r="C48" s="235">
        <v>1980</v>
      </c>
      <c r="D48" s="100"/>
      <c r="E48" s="100"/>
      <c r="F48" s="496">
        <v>0</v>
      </c>
      <c r="G48" s="104"/>
      <c r="H48" s="101"/>
      <c r="I48" s="497">
        <v>0</v>
      </c>
      <c r="J48" s="268"/>
      <c r="K48" s="386">
        <v>0</v>
      </c>
      <c r="L48" s="269"/>
      <c r="M48" s="385">
        <v>0</v>
      </c>
      <c r="N48" s="89">
        <v>32</v>
      </c>
      <c r="O48" s="179">
        <v>2</v>
      </c>
      <c r="P48" s="312">
        <f>F48+I48+K48+M48+O48</f>
        <v>2</v>
      </c>
      <c r="Q48" s="84">
        <f>P48-MIN(F48,I48,K48,M48,O48)</f>
        <v>2</v>
      </c>
    </row>
    <row r="49" spans="1:17" ht="12.75">
      <c r="A49" s="119">
        <f t="shared" si="0"/>
        <v>46</v>
      </c>
      <c r="B49" s="253" t="s">
        <v>201</v>
      </c>
      <c r="C49" s="254">
        <v>1994</v>
      </c>
      <c r="D49" s="237"/>
      <c r="E49" s="237"/>
      <c r="F49" s="509">
        <v>0</v>
      </c>
      <c r="G49" s="404"/>
      <c r="H49" s="405"/>
      <c r="I49" s="510">
        <v>0</v>
      </c>
      <c r="J49" s="523"/>
      <c r="K49" s="408">
        <v>0</v>
      </c>
      <c r="L49" s="522"/>
      <c r="M49" s="407">
        <v>0</v>
      </c>
      <c r="N49" s="80">
        <v>38</v>
      </c>
      <c r="O49" s="229">
        <v>2</v>
      </c>
      <c r="P49" s="315">
        <f>F49+I49+K49+M49+O49</f>
        <v>2</v>
      </c>
      <c r="Q49" s="107">
        <f>P49-MIN(F49,I49,K49,M49,O49)</f>
        <v>2</v>
      </c>
    </row>
    <row r="50" spans="1:17" ht="12.75">
      <c r="A50" s="119">
        <f t="shared" si="0"/>
        <v>47</v>
      </c>
      <c r="B50" s="225" t="s">
        <v>153</v>
      </c>
      <c r="C50" s="235">
        <v>1996</v>
      </c>
      <c r="D50" s="100"/>
      <c r="E50" s="100"/>
      <c r="F50" s="496">
        <v>0</v>
      </c>
      <c r="G50" s="104"/>
      <c r="H50" s="101"/>
      <c r="I50" s="497">
        <v>0</v>
      </c>
      <c r="J50" s="86">
        <v>43</v>
      </c>
      <c r="K50" s="236">
        <v>0</v>
      </c>
      <c r="L50" s="89">
        <v>39</v>
      </c>
      <c r="M50" s="169">
        <v>2</v>
      </c>
      <c r="N50" s="98"/>
      <c r="O50" s="496">
        <v>0</v>
      </c>
      <c r="P50" s="312">
        <f>F50+I50+K50+M50+O50</f>
        <v>2</v>
      </c>
      <c r="Q50" s="84">
        <f>P50-MIN(F50,I50,K50,M50,O50)</f>
        <v>2</v>
      </c>
    </row>
    <row r="51" spans="1:17" ht="12.75">
      <c r="A51" s="119">
        <f t="shared" si="0"/>
        <v>48</v>
      </c>
      <c r="B51" s="253" t="s">
        <v>150</v>
      </c>
      <c r="C51" s="254">
        <v>1994</v>
      </c>
      <c r="D51" s="237"/>
      <c r="E51" s="237"/>
      <c r="F51" s="509">
        <v>0</v>
      </c>
      <c r="G51" s="404"/>
      <c r="H51" s="405"/>
      <c r="I51" s="510">
        <v>0</v>
      </c>
      <c r="J51" s="81">
        <v>34</v>
      </c>
      <c r="K51" s="301">
        <v>2</v>
      </c>
      <c r="L51" s="260"/>
      <c r="M51" s="511">
        <v>0</v>
      </c>
      <c r="N51" s="263"/>
      <c r="O51" s="509">
        <v>0</v>
      </c>
      <c r="P51" s="315">
        <f>F51+I51+K51+M51+O51</f>
        <v>2</v>
      </c>
      <c r="Q51" s="107">
        <f>P51-MIN(F51,I51,K51,M51,O51)</f>
        <v>2</v>
      </c>
    </row>
    <row r="52" spans="1:17" ht="12.75">
      <c r="A52" s="119">
        <f t="shared" si="0"/>
        <v>49</v>
      </c>
      <c r="B52" s="223" t="s">
        <v>203</v>
      </c>
      <c r="C52" s="234">
        <v>1994</v>
      </c>
      <c r="D52" s="262"/>
      <c r="E52" s="517"/>
      <c r="F52" s="510">
        <v>0</v>
      </c>
      <c r="G52" s="520"/>
      <c r="H52" s="521"/>
      <c r="I52" s="509">
        <v>0</v>
      </c>
      <c r="J52" s="522"/>
      <c r="K52" s="408">
        <v>0</v>
      </c>
      <c r="L52" s="522"/>
      <c r="M52" s="407">
        <v>0</v>
      </c>
      <c r="N52" s="80">
        <v>43</v>
      </c>
      <c r="O52" s="229">
        <v>0</v>
      </c>
      <c r="P52" s="315">
        <f>F52+I52+K52+M52+O52</f>
        <v>0</v>
      </c>
      <c r="Q52" s="107">
        <f>P52-MIN(F52,I52,K52,M52,O52)</f>
        <v>0</v>
      </c>
    </row>
    <row r="53" spans="1:17" ht="12.75">
      <c r="A53" s="119">
        <f t="shared" si="0"/>
        <v>50</v>
      </c>
      <c r="B53" s="221" t="s">
        <v>202</v>
      </c>
      <c r="C53" s="232">
        <v>1992</v>
      </c>
      <c r="D53" s="100"/>
      <c r="E53" s="100"/>
      <c r="F53" s="496">
        <v>0</v>
      </c>
      <c r="G53" s="104"/>
      <c r="H53" s="101"/>
      <c r="I53" s="497">
        <v>0</v>
      </c>
      <c r="J53" s="268"/>
      <c r="K53" s="386">
        <v>0</v>
      </c>
      <c r="L53" s="269"/>
      <c r="M53" s="385">
        <v>0</v>
      </c>
      <c r="N53" s="89">
        <v>44</v>
      </c>
      <c r="O53" s="179">
        <v>0</v>
      </c>
      <c r="P53" s="312">
        <f>F53+I53+K53+M53+O53</f>
        <v>0</v>
      </c>
      <c r="Q53" s="84">
        <f>P53-MIN(F53,I53,K53,M53,O53)</f>
        <v>0</v>
      </c>
    </row>
    <row r="54" spans="1:17" ht="12.75">
      <c r="A54" s="119">
        <f t="shared" si="0"/>
        <v>51</v>
      </c>
      <c r="B54" s="223" t="s">
        <v>210</v>
      </c>
      <c r="C54" s="234">
        <v>1994</v>
      </c>
      <c r="D54" s="237"/>
      <c r="E54" s="237"/>
      <c r="F54" s="509">
        <v>0</v>
      </c>
      <c r="G54" s="404"/>
      <c r="H54" s="405"/>
      <c r="I54" s="510">
        <v>0</v>
      </c>
      <c r="J54" s="512"/>
      <c r="K54" s="513">
        <v>0</v>
      </c>
      <c r="L54" s="514"/>
      <c r="M54" s="515">
        <v>0</v>
      </c>
      <c r="N54" s="80">
        <v>45</v>
      </c>
      <c r="O54" s="229">
        <v>0</v>
      </c>
      <c r="P54" s="315">
        <f>F54+I54+K54+M54+O54</f>
        <v>0</v>
      </c>
      <c r="Q54" s="107">
        <f>P54-MIN(F54,I54,K54,M54,O54)</f>
        <v>0</v>
      </c>
    </row>
    <row r="55" spans="1:17" ht="12.75">
      <c r="A55" s="119">
        <f t="shared" si="0"/>
        <v>52</v>
      </c>
      <c r="B55" s="221" t="s">
        <v>229</v>
      </c>
      <c r="C55" s="232">
        <v>1997</v>
      </c>
      <c r="D55" s="100"/>
      <c r="E55" s="100"/>
      <c r="F55" s="496">
        <v>0</v>
      </c>
      <c r="G55" s="104"/>
      <c r="H55" s="101"/>
      <c r="I55" s="497">
        <v>0</v>
      </c>
      <c r="J55" s="268"/>
      <c r="K55" s="386">
        <v>0</v>
      </c>
      <c r="L55" s="269"/>
      <c r="M55" s="385">
        <v>0</v>
      </c>
      <c r="N55" s="89">
        <v>47</v>
      </c>
      <c r="O55" s="179">
        <v>0</v>
      </c>
      <c r="P55" s="312">
        <f>F55+I55+K55+M55+O55</f>
        <v>0</v>
      </c>
      <c r="Q55" s="84">
        <f>P55-MIN(F55,I55,K55,M55,O55)</f>
        <v>0</v>
      </c>
    </row>
    <row r="56" spans="1:17" ht="12.75">
      <c r="A56" s="119">
        <f t="shared" si="0"/>
        <v>53</v>
      </c>
      <c r="B56" s="221" t="s">
        <v>206</v>
      </c>
      <c r="C56" s="232">
        <v>1996</v>
      </c>
      <c r="D56" s="100"/>
      <c r="E56" s="100"/>
      <c r="F56" s="496">
        <v>0</v>
      </c>
      <c r="G56" s="104"/>
      <c r="H56" s="101"/>
      <c r="I56" s="497">
        <v>0</v>
      </c>
      <c r="J56" s="268"/>
      <c r="K56" s="386">
        <v>0</v>
      </c>
      <c r="L56" s="269"/>
      <c r="M56" s="385">
        <v>0</v>
      </c>
      <c r="N56" s="89">
        <v>48</v>
      </c>
      <c r="O56" s="179">
        <v>0</v>
      </c>
      <c r="P56" s="312">
        <f>F56+I56+K56+M56+O56</f>
        <v>0</v>
      </c>
      <c r="Q56" s="84">
        <f>P56-MIN(F56,I56,K56,M56,O56)</f>
        <v>0</v>
      </c>
    </row>
    <row r="57" spans="1:17" ht="12.75">
      <c r="A57" s="119">
        <f t="shared" si="0"/>
        <v>54</v>
      </c>
      <c r="B57" s="222" t="s">
        <v>228</v>
      </c>
      <c r="C57" s="233">
        <v>1989</v>
      </c>
      <c r="D57" s="499"/>
      <c r="E57" s="499"/>
      <c r="F57" s="500">
        <v>0</v>
      </c>
      <c r="G57" s="501"/>
      <c r="H57" s="502"/>
      <c r="I57" s="503">
        <v>0</v>
      </c>
      <c r="J57" s="504"/>
      <c r="K57" s="505">
        <v>0</v>
      </c>
      <c r="L57" s="506"/>
      <c r="M57" s="507">
        <v>0</v>
      </c>
      <c r="N57" s="108">
        <v>50</v>
      </c>
      <c r="O57" s="508">
        <v>0</v>
      </c>
      <c r="P57" s="313">
        <f>F57+I57+K57+M57+O57</f>
        <v>0</v>
      </c>
      <c r="Q57" s="314">
        <f>P57-MIN(F57,I57,K57,M57,O57)</f>
        <v>0</v>
      </c>
    </row>
    <row r="58" spans="1:17" ht="12.75">
      <c r="A58" s="119">
        <f t="shared" si="0"/>
        <v>55</v>
      </c>
      <c r="B58" s="221" t="s">
        <v>207</v>
      </c>
      <c r="C58" s="232">
        <v>1997</v>
      </c>
      <c r="D58" s="100"/>
      <c r="E58" s="100"/>
      <c r="F58" s="496">
        <v>0</v>
      </c>
      <c r="G58" s="104"/>
      <c r="H58" s="101"/>
      <c r="I58" s="497">
        <v>0</v>
      </c>
      <c r="J58" s="268"/>
      <c r="K58" s="386">
        <v>0</v>
      </c>
      <c r="L58" s="269"/>
      <c r="M58" s="385">
        <v>0</v>
      </c>
      <c r="N58" s="89">
        <v>51</v>
      </c>
      <c r="O58" s="179">
        <v>0</v>
      </c>
      <c r="P58" s="312">
        <f>F58+I58+K58+M58+O58</f>
        <v>0</v>
      </c>
      <c r="Q58" s="84">
        <f>P58-MIN(F58,I58,K58,M58,O58)</f>
        <v>0</v>
      </c>
    </row>
    <row r="59" spans="1:17" ht="12.75">
      <c r="A59" s="119">
        <f t="shared" si="0"/>
        <v>56</v>
      </c>
      <c r="B59" s="221" t="s">
        <v>227</v>
      </c>
      <c r="C59" s="232">
        <v>1988</v>
      </c>
      <c r="D59" s="100"/>
      <c r="E59" s="100"/>
      <c r="F59" s="496">
        <v>0</v>
      </c>
      <c r="G59" s="104"/>
      <c r="H59" s="101"/>
      <c r="I59" s="497">
        <v>0</v>
      </c>
      <c r="J59" s="268"/>
      <c r="K59" s="386">
        <v>0</v>
      </c>
      <c r="L59" s="269"/>
      <c r="M59" s="385">
        <v>0</v>
      </c>
      <c r="N59" s="89">
        <v>52</v>
      </c>
      <c r="O59" s="179">
        <v>0</v>
      </c>
      <c r="P59" s="312">
        <f>F59+I59+K59+M59+O59</f>
        <v>0</v>
      </c>
      <c r="Q59" s="84">
        <f>P59-MIN(F59,I59,K59,M59,O59)</f>
        <v>0</v>
      </c>
    </row>
    <row r="60" spans="1:17" ht="12.75">
      <c r="A60" s="119">
        <f t="shared" si="0"/>
        <v>57</v>
      </c>
      <c r="B60" s="221" t="s">
        <v>205</v>
      </c>
      <c r="C60" s="232">
        <v>1995</v>
      </c>
      <c r="D60" s="100"/>
      <c r="E60" s="100"/>
      <c r="F60" s="496">
        <v>0</v>
      </c>
      <c r="G60" s="104"/>
      <c r="H60" s="101"/>
      <c r="I60" s="497">
        <v>0</v>
      </c>
      <c r="J60" s="268"/>
      <c r="K60" s="386">
        <v>0</v>
      </c>
      <c r="L60" s="269"/>
      <c r="M60" s="385">
        <v>0</v>
      </c>
      <c r="N60" s="89">
        <v>53</v>
      </c>
      <c r="O60" s="179">
        <v>0</v>
      </c>
      <c r="P60" s="312">
        <f>F60+I60+K60+M60+O60</f>
        <v>0</v>
      </c>
      <c r="Q60" s="84">
        <f>P60-MIN(F60,I60,K60,M60,O60)</f>
        <v>0</v>
      </c>
    </row>
    <row r="61" spans="1:17" ht="12.75">
      <c r="A61" s="119">
        <f t="shared" si="0"/>
        <v>58</v>
      </c>
      <c r="B61" s="221" t="s">
        <v>209</v>
      </c>
      <c r="C61" s="232">
        <v>1998</v>
      </c>
      <c r="D61" s="100"/>
      <c r="E61" s="100"/>
      <c r="F61" s="496">
        <v>0</v>
      </c>
      <c r="G61" s="104"/>
      <c r="H61" s="101"/>
      <c r="I61" s="497">
        <v>0</v>
      </c>
      <c r="J61" s="268"/>
      <c r="K61" s="386">
        <v>0</v>
      </c>
      <c r="L61" s="269"/>
      <c r="M61" s="385">
        <v>0</v>
      </c>
      <c r="N61" s="89">
        <v>54</v>
      </c>
      <c r="O61" s="179">
        <v>0</v>
      </c>
      <c r="P61" s="312">
        <f>F61+I61+K61+M61+O61</f>
        <v>0</v>
      </c>
      <c r="Q61" s="84">
        <f>P61-MIN(F61,I61,K61,M61,O61)</f>
        <v>0</v>
      </c>
    </row>
    <row r="62" spans="1:17" ht="12.75">
      <c r="A62" s="119">
        <f t="shared" si="0"/>
        <v>59</v>
      </c>
      <c r="B62" s="223" t="s">
        <v>211</v>
      </c>
      <c r="C62" s="234">
        <v>1994</v>
      </c>
      <c r="D62" s="237"/>
      <c r="E62" s="237"/>
      <c r="F62" s="509">
        <v>0</v>
      </c>
      <c r="G62" s="404"/>
      <c r="H62" s="405"/>
      <c r="I62" s="510">
        <v>0</v>
      </c>
      <c r="J62" s="512"/>
      <c r="K62" s="513">
        <v>0</v>
      </c>
      <c r="L62" s="514"/>
      <c r="M62" s="515">
        <v>0</v>
      </c>
      <c r="N62" s="80">
        <v>55</v>
      </c>
      <c r="O62" s="229">
        <v>0</v>
      </c>
      <c r="P62" s="315">
        <f>F62+I62+K62+M62+O62</f>
        <v>0</v>
      </c>
      <c r="Q62" s="107">
        <f>P62-MIN(F62,I62,K62,M62,O62)</f>
        <v>0</v>
      </c>
    </row>
    <row r="63" spans="1:17" ht="12.75">
      <c r="A63" s="119">
        <f t="shared" si="0"/>
        <v>60</v>
      </c>
      <c r="B63" s="221" t="s">
        <v>230</v>
      </c>
      <c r="C63" s="232">
        <v>1983</v>
      </c>
      <c r="D63" s="100"/>
      <c r="E63" s="100"/>
      <c r="F63" s="496">
        <v>0</v>
      </c>
      <c r="G63" s="104"/>
      <c r="H63" s="101"/>
      <c r="I63" s="497">
        <v>0</v>
      </c>
      <c r="J63" s="268"/>
      <c r="K63" s="386">
        <v>0</v>
      </c>
      <c r="L63" s="269"/>
      <c r="M63" s="385">
        <v>0</v>
      </c>
      <c r="N63" s="89">
        <v>56</v>
      </c>
      <c r="O63" s="179">
        <v>0</v>
      </c>
      <c r="P63" s="312">
        <f>F63+I63+K63+M63+O63</f>
        <v>0</v>
      </c>
      <c r="Q63" s="84">
        <f>P63-MIN(F63,I63,K63,M63,O63)</f>
        <v>0</v>
      </c>
    </row>
    <row r="64" spans="1:17" ht="12.75">
      <c r="A64" s="119">
        <f t="shared" si="0"/>
        <v>61</v>
      </c>
      <c r="B64" s="221" t="s">
        <v>204</v>
      </c>
      <c r="C64" s="232">
        <v>1996</v>
      </c>
      <c r="D64" s="100"/>
      <c r="E64" s="100"/>
      <c r="F64" s="496">
        <v>0</v>
      </c>
      <c r="G64" s="104"/>
      <c r="H64" s="101"/>
      <c r="I64" s="497">
        <v>0</v>
      </c>
      <c r="J64" s="268"/>
      <c r="K64" s="386">
        <v>0</v>
      </c>
      <c r="L64" s="269"/>
      <c r="M64" s="385">
        <v>0</v>
      </c>
      <c r="N64" s="89">
        <v>57</v>
      </c>
      <c r="O64" s="179">
        <v>0</v>
      </c>
      <c r="P64" s="312">
        <f>F64+I64+K64+M64+O64</f>
        <v>0</v>
      </c>
      <c r="Q64" s="84">
        <f>P64-MIN(F64,I64,K64,M64,O64)</f>
        <v>0</v>
      </c>
    </row>
    <row r="65" spans="1:17" ht="12.75">
      <c r="A65" s="119">
        <f t="shared" si="0"/>
        <v>62</v>
      </c>
      <c r="B65" s="221" t="s">
        <v>213</v>
      </c>
      <c r="C65" s="232">
        <v>1998</v>
      </c>
      <c r="D65" s="100"/>
      <c r="E65" s="100"/>
      <c r="F65" s="496">
        <v>0</v>
      </c>
      <c r="G65" s="104"/>
      <c r="H65" s="101"/>
      <c r="I65" s="497">
        <v>0</v>
      </c>
      <c r="J65" s="268"/>
      <c r="K65" s="386">
        <v>0</v>
      </c>
      <c r="L65" s="269"/>
      <c r="M65" s="385">
        <v>0</v>
      </c>
      <c r="N65" s="89">
        <v>58</v>
      </c>
      <c r="O65" s="179">
        <v>0</v>
      </c>
      <c r="P65" s="312">
        <f>F65+I65+K65+M65+O65</f>
        <v>0</v>
      </c>
      <c r="Q65" s="84">
        <f>P65-MIN(F65,I65,K65,M65,O65)</f>
        <v>0</v>
      </c>
    </row>
    <row r="66" spans="1:17" ht="12.75">
      <c r="A66" s="119">
        <f t="shared" si="0"/>
        <v>63</v>
      </c>
      <c r="B66" s="221" t="s">
        <v>217</v>
      </c>
      <c r="C66" s="232">
        <v>1998</v>
      </c>
      <c r="D66" s="100"/>
      <c r="E66" s="100"/>
      <c r="F66" s="496">
        <v>0</v>
      </c>
      <c r="G66" s="104"/>
      <c r="H66" s="101"/>
      <c r="I66" s="497">
        <v>0</v>
      </c>
      <c r="J66" s="268"/>
      <c r="K66" s="386">
        <v>0</v>
      </c>
      <c r="L66" s="269"/>
      <c r="M66" s="385">
        <v>0</v>
      </c>
      <c r="N66" s="89">
        <v>59</v>
      </c>
      <c r="O66" s="179">
        <v>0</v>
      </c>
      <c r="P66" s="312">
        <f>F66+I66+K66+M66+O66</f>
        <v>0</v>
      </c>
      <c r="Q66" s="84">
        <f>P66-MIN(F66,I66,K66,M66,O66)</f>
        <v>0</v>
      </c>
    </row>
    <row r="67" spans="1:17" ht="12.75">
      <c r="A67" s="119">
        <f t="shared" si="0"/>
        <v>64</v>
      </c>
      <c r="B67" s="221" t="s">
        <v>214</v>
      </c>
      <c r="C67" s="232">
        <v>1997</v>
      </c>
      <c r="D67" s="257"/>
      <c r="E67" s="217"/>
      <c r="F67" s="519">
        <v>0</v>
      </c>
      <c r="G67" s="258"/>
      <c r="H67" s="218"/>
      <c r="I67" s="498">
        <v>0</v>
      </c>
      <c r="J67" s="261"/>
      <c r="K67" s="390">
        <v>0</v>
      </c>
      <c r="L67" s="261"/>
      <c r="M67" s="380">
        <v>0</v>
      </c>
      <c r="N67" s="89">
        <v>60</v>
      </c>
      <c r="O67" s="179">
        <v>0</v>
      </c>
      <c r="P67" s="312">
        <f>F67+I67+K67+M67+O67</f>
        <v>0</v>
      </c>
      <c r="Q67" s="84">
        <f>P67-MIN(F67,I67,K67,M67,O67)</f>
        <v>0</v>
      </c>
    </row>
    <row r="68" spans="1:17" ht="12.75">
      <c r="A68" s="119">
        <f aca="true" t="shared" si="1" ref="A68:A81">A67+1</f>
        <v>65</v>
      </c>
      <c r="B68" s="221" t="s">
        <v>184</v>
      </c>
      <c r="C68" s="232">
        <v>1998</v>
      </c>
      <c r="D68" s="100"/>
      <c r="E68" s="100"/>
      <c r="F68" s="496">
        <v>0</v>
      </c>
      <c r="G68" s="104"/>
      <c r="H68" s="101"/>
      <c r="I68" s="497">
        <v>0</v>
      </c>
      <c r="J68" s="268"/>
      <c r="K68" s="386">
        <v>0</v>
      </c>
      <c r="L68" s="269"/>
      <c r="M68" s="385">
        <v>0</v>
      </c>
      <c r="N68" s="186">
        <v>61</v>
      </c>
      <c r="O68" s="251">
        <v>0</v>
      </c>
      <c r="P68" s="312">
        <f>F68+I68+K68+M68+O68</f>
        <v>0</v>
      </c>
      <c r="Q68" s="84">
        <f>P68-MIN(F68,I68,K68,M68,O68)</f>
        <v>0</v>
      </c>
    </row>
    <row r="69" spans="1:17" ht="12.75">
      <c r="A69" s="119">
        <f t="shared" si="1"/>
        <v>66</v>
      </c>
      <c r="B69" s="221" t="s">
        <v>231</v>
      </c>
      <c r="C69" s="232">
        <v>1992</v>
      </c>
      <c r="D69" s="100"/>
      <c r="E69" s="100"/>
      <c r="F69" s="496">
        <v>0</v>
      </c>
      <c r="G69" s="104"/>
      <c r="H69" s="101"/>
      <c r="I69" s="497">
        <v>0</v>
      </c>
      <c r="J69" s="268"/>
      <c r="K69" s="386">
        <v>0</v>
      </c>
      <c r="L69" s="269"/>
      <c r="M69" s="385">
        <v>0</v>
      </c>
      <c r="N69" s="186">
        <v>62</v>
      </c>
      <c r="O69" s="251">
        <v>0</v>
      </c>
      <c r="P69" s="312">
        <f>F69+I69+K69+M69+O69</f>
        <v>0</v>
      </c>
      <c r="Q69" s="84">
        <f>P69-MIN(F69,I69,K69,M69,O69)</f>
        <v>0</v>
      </c>
    </row>
    <row r="70" spans="1:17" ht="12.75">
      <c r="A70" s="119">
        <f t="shared" si="1"/>
        <v>67</v>
      </c>
      <c r="B70" s="221" t="s">
        <v>232</v>
      </c>
      <c r="C70" s="255">
        <v>1985</v>
      </c>
      <c r="D70" s="100"/>
      <c r="E70" s="100"/>
      <c r="F70" s="496">
        <v>0</v>
      </c>
      <c r="G70" s="104"/>
      <c r="H70" s="101"/>
      <c r="I70" s="497">
        <v>0</v>
      </c>
      <c r="J70" s="268"/>
      <c r="K70" s="386">
        <v>0</v>
      </c>
      <c r="L70" s="269"/>
      <c r="M70" s="385">
        <v>0</v>
      </c>
      <c r="N70" s="89">
        <v>63</v>
      </c>
      <c r="O70" s="179">
        <v>0</v>
      </c>
      <c r="P70" s="312">
        <f>F70+I70+K70+M70+O70</f>
        <v>0</v>
      </c>
      <c r="Q70" s="84">
        <f>P70-MIN(F70,I70,K70,M70,O70)</f>
        <v>0</v>
      </c>
    </row>
    <row r="71" spans="1:17" ht="12.75">
      <c r="A71" s="119">
        <f t="shared" si="1"/>
        <v>68</v>
      </c>
      <c r="B71" s="221" t="s">
        <v>189</v>
      </c>
      <c r="C71" s="255">
        <v>1997</v>
      </c>
      <c r="D71" s="100"/>
      <c r="E71" s="100"/>
      <c r="F71" s="496">
        <v>0</v>
      </c>
      <c r="G71" s="104"/>
      <c r="H71" s="101"/>
      <c r="I71" s="497">
        <v>0</v>
      </c>
      <c r="J71" s="268"/>
      <c r="K71" s="386">
        <v>0</v>
      </c>
      <c r="L71" s="269"/>
      <c r="M71" s="385">
        <v>0</v>
      </c>
      <c r="N71" s="89">
        <v>65</v>
      </c>
      <c r="O71" s="179">
        <v>0</v>
      </c>
      <c r="P71" s="312">
        <f>F71+I71+K71+M71+O71</f>
        <v>0</v>
      </c>
      <c r="Q71" s="84">
        <f>P71-MIN(F71,I71,K71,M71,O71)</f>
        <v>0</v>
      </c>
    </row>
    <row r="72" spans="1:17" ht="12.75">
      <c r="A72" s="119">
        <f t="shared" si="1"/>
        <v>69</v>
      </c>
      <c r="B72" s="223" t="s">
        <v>212</v>
      </c>
      <c r="C72" s="266">
        <v>1994</v>
      </c>
      <c r="D72" s="237"/>
      <c r="E72" s="237"/>
      <c r="F72" s="509">
        <v>0</v>
      </c>
      <c r="G72" s="404"/>
      <c r="H72" s="405"/>
      <c r="I72" s="510">
        <v>0</v>
      </c>
      <c r="J72" s="522"/>
      <c r="K72" s="408">
        <v>0</v>
      </c>
      <c r="L72" s="522"/>
      <c r="M72" s="407">
        <v>0</v>
      </c>
      <c r="N72" s="308">
        <v>66</v>
      </c>
      <c r="O72" s="347">
        <v>0</v>
      </c>
      <c r="P72" s="315">
        <f>F72+I72+K72+M72+O72</f>
        <v>0</v>
      </c>
      <c r="Q72" s="107">
        <f>P72-MIN(F72,I72,K72,M72,O72)</f>
        <v>0</v>
      </c>
    </row>
    <row r="73" spans="1:17" ht="12.75">
      <c r="A73" s="119">
        <f t="shared" si="1"/>
        <v>70</v>
      </c>
      <c r="B73" s="253" t="s">
        <v>216</v>
      </c>
      <c r="C73" s="516">
        <v>1994</v>
      </c>
      <c r="D73" s="237"/>
      <c r="E73" s="237"/>
      <c r="F73" s="509">
        <v>0</v>
      </c>
      <c r="G73" s="404"/>
      <c r="H73" s="405"/>
      <c r="I73" s="510">
        <v>0</v>
      </c>
      <c r="J73" s="522"/>
      <c r="K73" s="408">
        <v>0</v>
      </c>
      <c r="L73" s="522"/>
      <c r="M73" s="407">
        <v>0</v>
      </c>
      <c r="N73" s="526" t="s">
        <v>192</v>
      </c>
      <c r="O73" s="309">
        <v>0</v>
      </c>
      <c r="P73" s="315">
        <f>F73+I73+K73+M73+O73</f>
        <v>0</v>
      </c>
      <c r="Q73" s="107">
        <f>P73-MIN(F73,I73,K73,M73,O73)</f>
        <v>0</v>
      </c>
    </row>
    <row r="74" spans="1:17" ht="12.75">
      <c r="A74" s="119">
        <f t="shared" si="1"/>
        <v>71</v>
      </c>
      <c r="B74" s="221" t="s">
        <v>215</v>
      </c>
      <c r="C74" s="256">
        <v>1996</v>
      </c>
      <c r="D74" s="100"/>
      <c r="E74" s="100"/>
      <c r="F74" s="496">
        <v>0</v>
      </c>
      <c r="G74" s="104"/>
      <c r="H74" s="101"/>
      <c r="I74" s="497">
        <v>0</v>
      </c>
      <c r="J74" s="261"/>
      <c r="K74" s="390">
        <v>0</v>
      </c>
      <c r="L74" s="261"/>
      <c r="M74" s="380">
        <v>0</v>
      </c>
      <c r="N74" s="525" t="s">
        <v>192</v>
      </c>
      <c r="O74" s="527">
        <v>0</v>
      </c>
      <c r="P74" s="312">
        <f>F74+I74+K74+M74+O74</f>
        <v>0</v>
      </c>
      <c r="Q74" s="84">
        <f>P74-MIN(F74,I74,K74,M74,O74)</f>
        <v>0</v>
      </c>
    </row>
    <row r="75" spans="1:17" ht="12.75">
      <c r="A75" s="15">
        <f t="shared" si="1"/>
        <v>72</v>
      </c>
      <c r="B75" s="221" t="s">
        <v>154</v>
      </c>
      <c r="C75" s="255">
        <v>1997</v>
      </c>
      <c r="D75" s="100"/>
      <c r="E75" s="100"/>
      <c r="F75" s="496">
        <v>0</v>
      </c>
      <c r="G75" s="104"/>
      <c r="H75" s="101"/>
      <c r="I75" s="497">
        <v>0</v>
      </c>
      <c r="J75" s="186">
        <v>45</v>
      </c>
      <c r="K75" s="271">
        <v>0</v>
      </c>
      <c r="L75" s="186">
        <v>43</v>
      </c>
      <c r="M75" s="239">
        <v>0</v>
      </c>
      <c r="N75" s="257"/>
      <c r="O75" s="498">
        <v>0</v>
      </c>
      <c r="P75" s="312">
        <f>F75+I75+K75+M75+O75</f>
        <v>0</v>
      </c>
      <c r="Q75" s="84">
        <f>P75-MIN(F75,I75,K75,M75,O75)</f>
        <v>0</v>
      </c>
    </row>
    <row r="76" spans="1:17" ht="12.75">
      <c r="A76" s="15">
        <f t="shared" si="1"/>
        <v>73</v>
      </c>
      <c r="B76" s="221" t="s">
        <v>194</v>
      </c>
      <c r="C76" s="255">
        <v>1999</v>
      </c>
      <c r="D76" s="100"/>
      <c r="E76" s="100"/>
      <c r="F76" s="496">
        <v>0</v>
      </c>
      <c r="G76" s="104"/>
      <c r="H76" s="101"/>
      <c r="I76" s="497">
        <v>0</v>
      </c>
      <c r="J76" s="100"/>
      <c r="K76" s="524">
        <v>0</v>
      </c>
      <c r="L76" s="89">
        <v>44</v>
      </c>
      <c r="M76" s="224">
        <v>0</v>
      </c>
      <c r="N76" s="257"/>
      <c r="O76" s="498">
        <v>0</v>
      </c>
      <c r="P76" s="312">
        <f>F76+I76+K76+M76+O76</f>
        <v>0</v>
      </c>
      <c r="Q76" s="84">
        <f>P76-MIN(F76,I76,K76,M76,O76)</f>
        <v>0</v>
      </c>
    </row>
    <row r="77" spans="1:17" ht="12.75">
      <c r="A77" s="15">
        <f t="shared" si="1"/>
        <v>74</v>
      </c>
      <c r="B77" s="221" t="s">
        <v>208</v>
      </c>
      <c r="C77" s="255">
        <v>1997</v>
      </c>
      <c r="D77" s="100"/>
      <c r="E77" s="100"/>
      <c r="F77" s="496">
        <v>0</v>
      </c>
      <c r="G77" s="104"/>
      <c r="H77" s="101"/>
      <c r="I77" s="497">
        <v>0</v>
      </c>
      <c r="J77" s="268"/>
      <c r="K77" s="386">
        <v>0</v>
      </c>
      <c r="L77" s="269"/>
      <c r="M77" s="385">
        <v>0</v>
      </c>
      <c r="N77" s="257"/>
      <c r="O77" s="498">
        <v>0</v>
      </c>
      <c r="P77" s="312">
        <f>F77+I77+K77+M77+O77</f>
        <v>0</v>
      </c>
      <c r="Q77" s="84">
        <f>P77-MIN(F77,I77,K77,M77,O77)</f>
        <v>0</v>
      </c>
    </row>
    <row r="78" spans="1:17" ht="12.75">
      <c r="A78" s="15">
        <f t="shared" si="1"/>
        <v>75</v>
      </c>
      <c r="B78" s="221" t="s">
        <v>220</v>
      </c>
      <c r="C78" s="255">
        <v>1997</v>
      </c>
      <c r="D78" s="100"/>
      <c r="E78" s="100"/>
      <c r="F78" s="496">
        <v>0</v>
      </c>
      <c r="G78" s="104"/>
      <c r="H78" s="101"/>
      <c r="I78" s="497">
        <v>0</v>
      </c>
      <c r="J78" s="268"/>
      <c r="K78" s="386">
        <v>0</v>
      </c>
      <c r="L78" s="269"/>
      <c r="M78" s="385">
        <v>0</v>
      </c>
      <c r="N78" s="257"/>
      <c r="O78" s="498">
        <v>0</v>
      </c>
      <c r="P78" s="312">
        <f>F78+I78+K78+M78+O78</f>
        <v>0</v>
      </c>
      <c r="Q78" s="84">
        <f>P78-MIN(F78,I78,K78,M78,O78)</f>
        <v>0</v>
      </c>
    </row>
    <row r="79" spans="1:17" ht="12.75">
      <c r="A79" s="15">
        <f t="shared" si="1"/>
        <v>76</v>
      </c>
      <c r="B79" s="221" t="s">
        <v>54</v>
      </c>
      <c r="C79" s="255">
        <v>1995</v>
      </c>
      <c r="D79" s="100"/>
      <c r="E79" s="100"/>
      <c r="F79" s="496">
        <v>0</v>
      </c>
      <c r="G79" s="104"/>
      <c r="H79" s="101"/>
      <c r="I79" s="497">
        <v>0</v>
      </c>
      <c r="J79" s="261"/>
      <c r="K79" s="390">
        <v>0</v>
      </c>
      <c r="L79" s="261"/>
      <c r="M79" s="380">
        <v>0</v>
      </c>
      <c r="N79" s="257"/>
      <c r="O79" s="498">
        <v>0</v>
      </c>
      <c r="P79" s="312">
        <f>F79+I79+K79+M79+O79</f>
        <v>0</v>
      </c>
      <c r="Q79" s="84">
        <f>P79-MIN(F79,I79,K79,M79,O79)</f>
        <v>0</v>
      </c>
    </row>
    <row r="80" spans="1:17" ht="12.75">
      <c r="A80" s="119">
        <f t="shared" si="1"/>
        <v>77</v>
      </c>
      <c r="B80" s="225" t="s">
        <v>218</v>
      </c>
      <c r="C80" s="256">
        <v>1993</v>
      </c>
      <c r="D80" s="100"/>
      <c r="E80" s="100"/>
      <c r="F80" s="496">
        <v>0</v>
      </c>
      <c r="G80" s="104"/>
      <c r="H80" s="101"/>
      <c r="I80" s="497">
        <v>0</v>
      </c>
      <c r="J80" s="268"/>
      <c r="K80" s="386">
        <v>0</v>
      </c>
      <c r="L80" s="269"/>
      <c r="M80" s="385">
        <v>0</v>
      </c>
      <c r="N80" s="257"/>
      <c r="O80" s="498">
        <v>0</v>
      </c>
      <c r="P80" s="316">
        <f>F80+I80+K80+M80+O80</f>
        <v>0</v>
      </c>
      <c r="Q80" s="121">
        <f>P80-MIN(F80,I80,K80,M80,O80)</f>
        <v>0</v>
      </c>
    </row>
    <row r="81" spans="1:17" ht="12.75">
      <c r="A81" s="119">
        <f t="shared" si="1"/>
        <v>78</v>
      </c>
      <c r="B81" s="225" t="s">
        <v>219</v>
      </c>
      <c r="C81" s="235">
        <v>1997</v>
      </c>
      <c r="D81" s="230"/>
      <c r="E81" s="230"/>
      <c r="F81" s="498">
        <v>0</v>
      </c>
      <c r="G81" s="374"/>
      <c r="H81" s="165"/>
      <c r="I81" s="519">
        <v>0</v>
      </c>
      <c r="J81" s="531"/>
      <c r="K81" s="390">
        <v>0</v>
      </c>
      <c r="L81" s="261"/>
      <c r="M81" s="380">
        <v>0</v>
      </c>
      <c r="N81" s="257"/>
      <c r="O81" s="498">
        <v>0</v>
      </c>
      <c r="P81" s="316">
        <f>F81+I81+K81+M81+O81</f>
        <v>0</v>
      </c>
      <c r="Q81" s="121">
        <f>P81-MIN(F81,I81,K81,M81,O81)</f>
        <v>0</v>
      </c>
    </row>
    <row r="82" spans="1:17" ht="12.75">
      <c r="A82" s="5"/>
      <c r="B82" s="5"/>
      <c r="C82" s="20"/>
      <c r="D82" s="20"/>
      <c r="E82" s="20"/>
      <c r="F82" s="5"/>
      <c r="G82" s="20"/>
      <c r="H82" s="20"/>
      <c r="I82" s="5"/>
      <c r="J82" s="20"/>
      <c r="K82" s="5"/>
      <c r="L82" s="20"/>
      <c r="M82" s="5"/>
      <c r="N82" s="5"/>
      <c r="O82" s="5"/>
      <c r="P82" s="20"/>
      <c r="Q82" s="20"/>
    </row>
  </sheetData>
  <sheetProtection/>
  <mergeCells count="6">
    <mergeCell ref="A1:P1"/>
    <mergeCell ref="D2:F2"/>
    <mergeCell ref="G2:I2"/>
    <mergeCell ref="J2:K2"/>
    <mergeCell ref="L2:M2"/>
    <mergeCell ref="N2:O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zoomScale="120" zoomScaleNormal="120" zoomScalePageLayoutView="0" workbookViewId="0" topLeftCell="A1">
      <selection activeCell="S51" sqref="S51"/>
    </sheetView>
  </sheetViews>
  <sheetFormatPr defaultColWidth="9.00390625" defaultRowHeight="12.75"/>
  <cols>
    <col min="1" max="1" width="6.25390625" style="31" customWidth="1"/>
    <col min="2" max="2" width="21.875" style="31" customWidth="1"/>
    <col min="3" max="3" width="6.875" style="61" customWidth="1"/>
    <col min="4" max="5" width="6.75390625" style="31" customWidth="1"/>
    <col min="6" max="6" width="8.00390625" style="32" customWidth="1"/>
    <col min="7" max="8" width="6.75390625" style="31" customWidth="1"/>
    <col min="9" max="9" width="7.875" style="32" customWidth="1"/>
    <col min="10" max="10" width="6.75390625" style="31" customWidth="1"/>
    <col min="11" max="11" width="8.125" style="32" customWidth="1"/>
    <col min="12" max="12" width="6.75390625" style="32" customWidth="1"/>
    <col min="13" max="15" width="7.875" style="32" customWidth="1"/>
    <col min="16" max="16" width="10.75390625" style="31" customWidth="1"/>
    <col min="17" max="16384" width="9.125" style="31" customWidth="1"/>
  </cols>
  <sheetData>
    <row r="1" spans="1:16" ht="21.75" customHeight="1" thickBot="1">
      <c r="A1" s="361" t="s">
        <v>225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</row>
    <row r="2" spans="1:17" ht="39" customHeight="1" thickBot="1">
      <c r="A2" s="30"/>
      <c r="B2" s="33"/>
      <c r="C2" s="60"/>
      <c r="D2" s="351" t="s">
        <v>41</v>
      </c>
      <c r="E2" s="352"/>
      <c r="F2" s="352"/>
      <c r="G2" s="351" t="s">
        <v>42</v>
      </c>
      <c r="H2" s="352"/>
      <c r="I2" s="362"/>
      <c r="J2" s="355" t="s">
        <v>125</v>
      </c>
      <c r="K2" s="356"/>
      <c r="L2" s="357" t="s">
        <v>121</v>
      </c>
      <c r="M2" s="358"/>
      <c r="N2" s="359" t="s">
        <v>221</v>
      </c>
      <c r="O2" s="360"/>
      <c r="P2" s="82"/>
      <c r="Q2" s="16"/>
    </row>
    <row r="3" spans="1:17" ht="39" thickBot="1">
      <c r="A3" s="45" t="s">
        <v>15</v>
      </c>
      <c r="B3" s="69" t="s">
        <v>18</v>
      </c>
      <c r="C3" s="68" t="s">
        <v>123</v>
      </c>
      <c r="D3" s="14" t="s">
        <v>118</v>
      </c>
      <c r="E3" s="14" t="s">
        <v>120</v>
      </c>
      <c r="F3" s="83" t="s">
        <v>20</v>
      </c>
      <c r="G3" s="13" t="s">
        <v>118</v>
      </c>
      <c r="H3" s="14" t="s">
        <v>120</v>
      </c>
      <c r="I3" s="24" t="s">
        <v>20</v>
      </c>
      <c r="J3" s="14" t="s">
        <v>19</v>
      </c>
      <c r="K3" s="83" t="s">
        <v>20</v>
      </c>
      <c r="L3" s="115" t="s">
        <v>19</v>
      </c>
      <c r="M3" s="24" t="s">
        <v>20</v>
      </c>
      <c r="N3" s="13" t="s">
        <v>19</v>
      </c>
      <c r="O3" s="24" t="s">
        <v>20</v>
      </c>
      <c r="P3" s="184" t="s">
        <v>0</v>
      </c>
      <c r="Q3" s="110" t="s">
        <v>193</v>
      </c>
    </row>
    <row r="4" spans="1:17" ht="12.75">
      <c r="A4" s="454">
        <f>1</f>
        <v>1</v>
      </c>
      <c r="B4" s="455" t="s">
        <v>85</v>
      </c>
      <c r="C4" s="194">
        <v>1984</v>
      </c>
      <c r="D4" s="37">
        <v>1</v>
      </c>
      <c r="E4" s="37">
        <v>1</v>
      </c>
      <c r="F4" s="198">
        <v>60</v>
      </c>
      <c r="G4" s="38">
        <v>5</v>
      </c>
      <c r="H4" s="39">
        <v>1</v>
      </c>
      <c r="I4" s="49">
        <v>60</v>
      </c>
      <c r="J4" s="149">
        <v>3</v>
      </c>
      <c r="K4" s="150">
        <v>50</v>
      </c>
      <c r="L4" s="321">
        <v>1</v>
      </c>
      <c r="M4" s="205">
        <v>60</v>
      </c>
      <c r="N4" s="462">
        <v>1</v>
      </c>
      <c r="O4" s="179">
        <v>60</v>
      </c>
      <c r="P4" s="458">
        <f>F4+I4+K4+M4+O4</f>
        <v>290</v>
      </c>
      <c r="Q4" s="459">
        <f>P4-MIN(F4,I4,K4,M4,O4)</f>
        <v>240</v>
      </c>
    </row>
    <row r="5" spans="1:17" ht="12.75">
      <c r="A5" s="456">
        <f aca="true" t="shared" si="0" ref="A5:A59">A4+1</f>
        <v>2</v>
      </c>
      <c r="B5" s="457" t="s">
        <v>84</v>
      </c>
      <c r="C5" s="195">
        <v>1982</v>
      </c>
      <c r="D5" s="28">
        <v>3</v>
      </c>
      <c r="E5" s="28">
        <v>2</v>
      </c>
      <c r="F5" s="199">
        <v>55</v>
      </c>
      <c r="G5" s="34">
        <v>6</v>
      </c>
      <c r="H5" s="40">
        <v>2</v>
      </c>
      <c r="I5" s="50">
        <v>55</v>
      </c>
      <c r="J5" s="26">
        <v>2</v>
      </c>
      <c r="K5" s="151">
        <v>55</v>
      </c>
      <c r="L5" s="116">
        <v>2</v>
      </c>
      <c r="M5" s="206">
        <v>55</v>
      </c>
      <c r="N5" s="274">
        <v>9</v>
      </c>
      <c r="O5" s="273">
        <v>36</v>
      </c>
      <c r="P5" s="460">
        <f>F5+I5+K5+M5+O5</f>
        <v>256</v>
      </c>
      <c r="Q5" s="461">
        <f>P5-MIN(F5,I5,K5,M5,O5)</f>
        <v>220</v>
      </c>
    </row>
    <row r="6" spans="1:17" ht="12.75">
      <c r="A6" s="456">
        <f t="shared" si="0"/>
        <v>3</v>
      </c>
      <c r="B6" s="457" t="s">
        <v>86</v>
      </c>
      <c r="C6" s="195">
        <v>1985</v>
      </c>
      <c r="D6" s="26">
        <v>6</v>
      </c>
      <c r="E6" s="26">
        <v>3</v>
      </c>
      <c r="F6" s="199">
        <v>50</v>
      </c>
      <c r="G6" s="4">
        <v>7</v>
      </c>
      <c r="H6" s="41">
        <v>3</v>
      </c>
      <c r="I6" s="50">
        <v>50</v>
      </c>
      <c r="J6" s="26">
        <v>1</v>
      </c>
      <c r="K6" s="151">
        <v>60</v>
      </c>
      <c r="L6" s="116">
        <v>5</v>
      </c>
      <c r="M6" s="206">
        <v>44</v>
      </c>
      <c r="N6" s="274">
        <v>7</v>
      </c>
      <c r="O6" s="273">
        <v>40</v>
      </c>
      <c r="P6" s="460">
        <f>F6+I6+K6+M6+O6</f>
        <v>244</v>
      </c>
      <c r="Q6" s="461">
        <f>P6-MIN(F6,I6,K6,M6,O6)</f>
        <v>204</v>
      </c>
    </row>
    <row r="7" spans="1:17" ht="12.75">
      <c r="A7" s="4">
        <f t="shared" si="0"/>
        <v>4</v>
      </c>
      <c r="B7" s="21" t="s">
        <v>82</v>
      </c>
      <c r="C7" s="195">
        <v>1991</v>
      </c>
      <c r="D7" s="28">
        <v>11</v>
      </c>
      <c r="E7" s="28">
        <v>4</v>
      </c>
      <c r="F7" s="199">
        <v>46</v>
      </c>
      <c r="G7" s="34">
        <v>9</v>
      </c>
      <c r="H7" s="40">
        <v>4</v>
      </c>
      <c r="I7" s="50">
        <v>46</v>
      </c>
      <c r="J7" s="26">
        <v>4</v>
      </c>
      <c r="K7" s="151">
        <v>46</v>
      </c>
      <c r="L7" s="116">
        <v>3</v>
      </c>
      <c r="M7" s="206">
        <v>50</v>
      </c>
      <c r="N7" s="274">
        <v>10</v>
      </c>
      <c r="O7" s="273">
        <v>34</v>
      </c>
      <c r="P7" s="312">
        <f>F7+I7+K7+M7+O7</f>
        <v>222</v>
      </c>
      <c r="Q7" s="84">
        <f>P7-MIN(F7,I7,K7,M7,O7)</f>
        <v>188</v>
      </c>
    </row>
    <row r="8" spans="1:17" ht="12.75">
      <c r="A8" s="4">
        <f t="shared" si="0"/>
        <v>5</v>
      </c>
      <c r="B8" s="21" t="s">
        <v>80</v>
      </c>
      <c r="C8" s="195">
        <v>1995</v>
      </c>
      <c r="D8" s="28">
        <v>36</v>
      </c>
      <c r="E8" s="28">
        <v>10</v>
      </c>
      <c r="F8" s="199">
        <v>34</v>
      </c>
      <c r="G8" s="34">
        <v>16</v>
      </c>
      <c r="H8" s="40">
        <v>5</v>
      </c>
      <c r="I8" s="50">
        <v>44</v>
      </c>
      <c r="J8" s="26">
        <v>10</v>
      </c>
      <c r="K8" s="151">
        <v>34</v>
      </c>
      <c r="L8" s="116">
        <v>7</v>
      </c>
      <c r="M8" s="206">
        <v>40</v>
      </c>
      <c r="N8" s="463">
        <v>3</v>
      </c>
      <c r="O8" s="273">
        <v>50</v>
      </c>
      <c r="P8" s="312">
        <f>F8+I8+K8+M8+O8</f>
        <v>202</v>
      </c>
      <c r="Q8" s="84">
        <f>P8-MIN(F8,I8,K8,M8,O8)</f>
        <v>168</v>
      </c>
    </row>
    <row r="9" spans="1:17" ht="12.75">
      <c r="A9" s="4">
        <f t="shared" si="0"/>
        <v>6</v>
      </c>
      <c r="B9" s="21" t="s">
        <v>78</v>
      </c>
      <c r="C9" s="195">
        <v>1995</v>
      </c>
      <c r="D9" s="28">
        <v>26</v>
      </c>
      <c r="E9" s="28">
        <v>7</v>
      </c>
      <c r="F9" s="181">
        <v>40</v>
      </c>
      <c r="G9" s="34">
        <v>29</v>
      </c>
      <c r="H9" s="40">
        <v>8</v>
      </c>
      <c r="I9" s="50">
        <v>38</v>
      </c>
      <c r="J9" s="26">
        <v>18</v>
      </c>
      <c r="K9" s="151">
        <v>25</v>
      </c>
      <c r="L9" s="116">
        <v>6</v>
      </c>
      <c r="M9" s="206">
        <v>42</v>
      </c>
      <c r="N9" s="463">
        <v>6</v>
      </c>
      <c r="O9" s="273">
        <v>42</v>
      </c>
      <c r="P9" s="312">
        <f>F9+I9+K9+M9+O9</f>
        <v>187</v>
      </c>
      <c r="Q9" s="84">
        <f>P9-MIN(F9,I9,K9,M9,O9)</f>
        <v>162</v>
      </c>
    </row>
    <row r="10" spans="1:17" ht="12.75">
      <c r="A10" s="4">
        <f t="shared" si="0"/>
        <v>7</v>
      </c>
      <c r="B10" s="21" t="s">
        <v>119</v>
      </c>
      <c r="C10" s="195">
        <v>1995</v>
      </c>
      <c r="D10" s="28">
        <v>23</v>
      </c>
      <c r="E10" s="28">
        <v>6</v>
      </c>
      <c r="F10" s="199">
        <v>42</v>
      </c>
      <c r="G10" s="34">
        <v>21</v>
      </c>
      <c r="H10" s="40">
        <v>6</v>
      </c>
      <c r="I10" s="50">
        <v>42</v>
      </c>
      <c r="J10" s="26">
        <v>6</v>
      </c>
      <c r="K10" s="151">
        <v>42</v>
      </c>
      <c r="L10" s="116">
        <v>9</v>
      </c>
      <c r="M10" s="206">
        <v>36</v>
      </c>
      <c r="N10" s="276"/>
      <c r="O10" s="272">
        <v>0</v>
      </c>
      <c r="P10" s="312">
        <f>F10+I10+K10+M10+O10</f>
        <v>162</v>
      </c>
      <c r="Q10" s="84">
        <f>P10-MIN(F10,I10,K10,M10,O10)</f>
        <v>162</v>
      </c>
    </row>
    <row r="11" spans="1:17" ht="12.75">
      <c r="A11" s="4">
        <f t="shared" si="0"/>
        <v>8</v>
      </c>
      <c r="B11" s="21" t="s">
        <v>81</v>
      </c>
      <c r="C11" s="195">
        <v>1990</v>
      </c>
      <c r="D11" s="28">
        <v>20</v>
      </c>
      <c r="E11" s="28">
        <v>5</v>
      </c>
      <c r="F11" s="199">
        <v>44</v>
      </c>
      <c r="G11" s="34">
        <v>31</v>
      </c>
      <c r="H11" s="40">
        <v>10</v>
      </c>
      <c r="I11" s="50">
        <v>34</v>
      </c>
      <c r="J11" s="26">
        <v>7</v>
      </c>
      <c r="K11" s="151">
        <v>40</v>
      </c>
      <c r="L11" s="116">
        <v>12</v>
      </c>
      <c r="M11" s="206">
        <v>31</v>
      </c>
      <c r="N11" s="274">
        <v>8</v>
      </c>
      <c r="O11" s="273">
        <v>38</v>
      </c>
      <c r="P11" s="312">
        <f>F11+I11+K11+M11+O11</f>
        <v>187</v>
      </c>
      <c r="Q11" s="84">
        <f>P11-MIN(F11,I11,K11,M11,O11)</f>
        <v>156</v>
      </c>
    </row>
    <row r="12" spans="1:17" ht="12.75">
      <c r="A12" s="4">
        <f t="shared" si="0"/>
        <v>9</v>
      </c>
      <c r="B12" s="21" t="s">
        <v>126</v>
      </c>
      <c r="C12" s="195">
        <v>1992</v>
      </c>
      <c r="D12" s="105"/>
      <c r="E12" s="105"/>
      <c r="F12" s="201">
        <v>0</v>
      </c>
      <c r="G12" s="94"/>
      <c r="H12" s="106"/>
      <c r="I12" s="96">
        <v>0</v>
      </c>
      <c r="J12" s="203">
        <v>5</v>
      </c>
      <c r="K12" s="204">
        <v>44</v>
      </c>
      <c r="L12" s="117">
        <v>4</v>
      </c>
      <c r="M12" s="206">
        <v>46</v>
      </c>
      <c r="N12" s="463">
        <v>2</v>
      </c>
      <c r="O12" s="273">
        <v>55</v>
      </c>
      <c r="P12" s="312">
        <f>F12+I12+K12+M12+O12</f>
        <v>145</v>
      </c>
      <c r="Q12" s="84">
        <f>P12-MIN(F12,I12,K12,M12,O12)</f>
        <v>145</v>
      </c>
    </row>
    <row r="13" spans="1:17" ht="12.75">
      <c r="A13" s="4">
        <f t="shared" si="0"/>
        <v>10</v>
      </c>
      <c r="B13" s="21" t="s">
        <v>74</v>
      </c>
      <c r="C13" s="195">
        <v>1995</v>
      </c>
      <c r="D13" s="28">
        <v>39</v>
      </c>
      <c r="E13" s="28">
        <v>11</v>
      </c>
      <c r="F13" s="158">
        <v>32</v>
      </c>
      <c r="G13" s="34">
        <v>27</v>
      </c>
      <c r="H13" s="40">
        <v>7</v>
      </c>
      <c r="I13" s="51">
        <v>40</v>
      </c>
      <c r="J13" s="26">
        <v>9</v>
      </c>
      <c r="K13" s="204">
        <v>36</v>
      </c>
      <c r="L13" s="116">
        <v>17</v>
      </c>
      <c r="M13" s="152">
        <v>26</v>
      </c>
      <c r="N13" s="274">
        <v>13</v>
      </c>
      <c r="O13" s="273">
        <v>30</v>
      </c>
      <c r="P13" s="312">
        <f>F13+I13+K13+M13+O13</f>
        <v>164</v>
      </c>
      <c r="Q13" s="84">
        <f>P13-MIN(F13,I13,K13,M13,O13)</f>
        <v>138</v>
      </c>
    </row>
    <row r="14" spans="1:17" ht="12.75">
      <c r="A14" s="4">
        <f t="shared" si="0"/>
        <v>11</v>
      </c>
      <c r="B14" s="21" t="s">
        <v>83</v>
      </c>
      <c r="C14" s="195">
        <v>1992</v>
      </c>
      <c r="D14" s="28">
        <v>46</v>
      </c>
      <c r="E14" s="28">
        <v>14</v>
      </c>
      <c r="F14" s="199">
        <v>29</v>
      </c>
      <c r="G14" s="34">
        <v>39</v>
      </c>
      <c r="H14" s="40">
        <v>11</v>
      </c>
      <c r="I14" s="48">
        <v>32</v>
      </c>
      <c r="J14" s="26">
        <v>15</v>
      </c>
      <c r="K14" s="204">
        <v>28</v>
      </c>
      <c r="L14" s="116">
        <v>14</v>
      </c>
      <c r="M14" s="206">
        <v>29</v>
      </c>
      <c r="N14" s="463">
        <v>5</v>
      </c>
      <c r="O14" s="273">
        <v>44</v>
      </c>
      <c r="P14" s="312">
        <f>F14+I14+K14+M14+O14</f>
        <v>162</v>
      </c>
      <c r="Q14" s="84">
        <f>P14-MIN(F14,I14,K14,M14,O14)</f>
        <v>134</v>
      </c>
    </row>
    <row r="15" spans="1:17" ht="12.75">
      <c r="A15" s="4">
        <f t="shared" si="0"/>
        <v>12</v>
      </c>
      <c r="B15" s="21" t="s">
        <v>75</v>
      </c>
      <c r="C15" s="195">
        <v>1996</v>
      </c>
      <c r="D15" s="26">
        <v>31</v>
      </c>
      <c r="E15" s="26">
        <v>8</v>
      </c>
      <c r="F15" s="199">
        <v>38</v>
      </c>
      <c r="G15" s="34">
        <v>42</v>
      </c>
      <c r="H15" s="40">
        <v>14</v>
      </c>
      <c r="I15" s="50">
        <v>29</v>
      </c>
      <c r="J15" s="26">
        <v>14</v>
      </c>
      <c r="K15" s="151">
        <v>29</v>
      </c>
      <c r="L15" s="116">
        <v>16</v>
      </c>
      <c r="M15" s="206">
        <v>27</v>
      </c>
      <c r="N15" s="274">
        <v>11</v>
      </c>
      <c r="O15" s="273">
        <v>32</v>
      </c>
      <c r="P15" s="312">
        <f>F15+I15+K15+M15+O15</f>
        <v>155</v>
      </c>
      <c r="Q15" s="84">
        <f>P15-MIN(F15,I15,K15,M15,O15)</f>
        <v>128</v>
      </c>
    </row>
    <row r="16" spans="1:17" ht="12.75">
      <c r="A16" s="4">
        <f t="shared" si="0"/>
        <v>13</v>
      </c>
      <c r="B16" s="21" t="s">
        <v>2</v>
      </c>
      <c r="C16" s="195">
        <v>1992</v>
      </c>
      <c r="D16" s="26">
        <v>41</v>
      </c>
      <c r="E16" s="26">
        <v>12</v>
      </c>
      <c r="F16" s="199">
        <v>31</v>
      </c>
      <c r="G16" s="34">
        <v>30</v>
      </c>
      <c r="H16" s="40">
        <v>9</v>
      </c>
      <c r="I16" s="50">
        <v>36</v>
      </c>
      <c r="J16" s="26">
        <v>12</v>
      </c>
      <c r="K16" s="151">
        <v>31</v>
      </c>
      <c r="L16" s="116">
        <v>13</v>
      </c>
      <c r="M16" s="206">
        <v>30</v>
      </c>
      <c r="N16" s="274">
        <v>24</v>
      </c>
      <c r="O16" s="278">
        <v>17</v>
      </c>
      <c r="P16" s="312">
        <f>F16+I16+K16+M16+O16</f>
        <v>145</v>
      </c>
      <c r="Q16" s="84">
        <f>P16-MIN(F16,I16,K16,M16,O16)</f>
        <v>128</v>
      </c>
    </row>
    <row r="17" spans="1:17" ht="12.75">
      <c r="A17" s="4">
        <f t="shared" si="0"/>
        <v>14</v>
      </c>
      <c r="B17" s="71" t="s">
        <v>36</v>
      </c>
      <c r="C17" s="196">
        <v>1989</v>
      </c>
      <c r="D17" s="73">
        <v>34</v>
      </c>
      <c r="E17" s="73">
        <v>9</v>
      </c>
      <c r="F17" s="200">
        <v>36</v>
      </c>
      <c r="G17" s="72">
        <v>48</v>
      </c>
      <c r="H17" s="75">
        <v>18</v>
      </c>
      <c r="I17" s="74">
        <v>25</v>
      </c>
      <c r="J17" s="202">
        <v>11</v>
      </c>
      <c r="K17" s="279">
        <v>32</v>
      </c>
      <c r="L17" s="118">
        <v>10</v>
      </c>
      <c r="M17" s="436">
        <v>34</v>
      </c>
      <c r="N17" s="202">
        <v>23</v>
      </c>
      <c r="O17" s="74">
        <v>19</v>
      </c>
      <c r="P17" s="313">
        <f>F17+I17+K17+M17+O17</f>
        <v>146</v>
      </c>
      <c r="Q17" s="314">
        <f>P17-MIN(F17,I17,K17,M17,O17)</f>
        <v>127</v>
      </c>
    </row>
    <row r="18" spans="1:17" ht="12.75">
      <c r="A18" s="4">
        <f t="shared" si="0"/>
        <v>15</v>
      </c>
      <c r="B18" s="21" t="s">
        <v>73</v>
      </c>
      <c r="C18" s="195">
        <v>1993</v>
      </c>
      <c r="D18" s="26">
        <v>48</v>
      </c>
      <c r="E18" s="26">
        <v>16</v>
      </c>
      <c r="F18" s="199">
        <v>27</v>
      </c>
      <c r="G18" s="34">
        <v>40</v>
      </c>
      <c r="H18" s="40">
        <v>12</v>
      </c>
      <c r="I18" s="50">
        <v>31</v>
      </c>
      <c r="J18" s="26">
        <v>13</v>
      </c>
      <c r="K18" s="151">
        <v>30</v>
      </c>
      <c r="L18" s="116">
        <v>15</v>
      </c>
      <c r="M18" s="206">
        <v>28</v>
      </c>
      <c r="N18" s="277">
        <v>26</v>
      </c>
      <c r="O18" s="344">
        <v>13</v>
      </c>
      <c r="P18" s="312">
        <f>F18+I18+K18+M18+O18</f>
        <v>129</v>
      </c>
      <c r="Q18" s="84">
        <f>P18-MIN(F18,I18,K18,M18,O18)</f>
        <v>116</v>
      </c>
    </row>
    <row r="19" spans="1:17" ht="12.75">
      <c r="A19" s="4">
        <f t="shared" si="0"/>
        <v>16</v>
      </c>
      <c r="B19" s="21" t="s">
        <v>76</v>
      </c>
      <c r="C19" s="195">
        <v>1996</v>
      </c>
      <c r="D19" s="28">
        <v>47</v>
      </c>
      <c r="E19" s="28">
        <v>15</v>
      </c>
      <c r="F19" s="199">
        <v>28</v>
      </c>
      <c r="G19" s="34">
        <v>44</v>
      </c>
      <c r="H19" s="40">
        <v>16</v>
      </c>
      <c r="I19" s="50">
        <v>27</v>
      </c>
      <c r="J19" s="26">
        <v>19</v>
      </c>
      <c r="K19" s="151">
        <v>24</v>
      </c>
      <c r="L19" s="116">
        <v>18</v>
      </c>
      <c r="M19" s="206">
        <v>25</v>
      </c>
      <c r="N19" s="274">
        <v>16</v>
      </c>
      <c r="O19" s="273">
        <v>27</v>
      </c>
      <c r="P19" s="312">
        <f>F19+I19+K19+M19+O19</f>
        <v>131</v>
      </c>
      <c r="Q19" s="84">
        <f>P19-MIN(F19,I19,K19,M19,O19)</f>
        <v>107</v>
      </c>
    </row>
    <row r="20" spans="1:17" ht="15.75" customHeight="1">
      <c r="A20" s="4">
        <f t="shared" si="0"/>
        <v>17</v>
      </c>
      <c r="B20" s="21" t="s">
        <v>71</v>
      </c>
      <c r="C20" s="195">
        <v>1997</v>
      </c>
      <c r="D20" s="26">
        <v>54</v>
      </c>
      <c r="E20" s="26">
        <v>20</v>
      </c>
      <c r="F20" s="199">
        <v>23</v>
      </c>
      <c r="G20" s="34">
        <v>49</v>
      </c>
      <c r="H20" s="40">
        <v>19</v>
      </c>
      <c r="I20" s="50">
        <v>24</v>
      </c>
      <c r="J20" s="26">
        <v>16</v>
      </c>
      <c r="K20" s="151">
        <v>27</v>
      </c>
      <c r="L20" s="116">
        <v>28</v>
      </c>
      <c r="M20" s="206">
        <v>9</v>
      </c>
      <c r="N20" s="274">
        <v>14</v>
      </c>
      <c r="O20" s="273">
        <v>29</v>
      </c>
      <c r="P20" s="312">
        <f>F20+I20+K20+M20+O20</f>
        <v>112</v>
      </c>
      <c r="Q20" s="84">
        <f>P20-MIN(F20,I20,K20,M20,O20)</f>
        <v>103</v>
      </c>
    </row>
    <row r="21" spans="1:17" ht="15.75" customHeight="1">
      <c r="A21" s="4">
        <f t="shared" si="0"/>
        <v>18</v>
      </c>
      <c r="B21" s="57" t="s">
        <v>79</v>
      </c>
      <c r="C21" s="197">
        <v>1994</v>
      </c>
      <c r="D21" s="63">
        <v>49</v>
      </c>
      <c r="E21" s="63">
        <v>17</v>
      </c>
      <c r="F21" s="122">
        <v>26</v>
      </c>
      <c r="G21" s="62">
        <v>53</v>
      </c>
      <c r="H21" s="64">
        <v>21</v>
      </c>
      <c r="I21" s="47">
        <v>22</v>
      </c>
      <c r="J21" s="79">
        <v>21</v>
      </c>
      <c r="K21" s="146">
        <v>22</v>
      </c>
      <c r="L21" s="145">
        <v>20</v>
      </c>
      <c r="M21" s="207">
        <v>23</v>
      </c>
      <c r="N21" s="79">
        <v>12</v>
      </c>
      <c r="O21" s="47">
        <v>31</v>
      </c>
      <c r="P21" s="315">
        <f>F21+I21+K21+M21+O21</f>
        <v>124</v>
      </c>
      <c r="Q21" s="107">
        <f>P21-MIN(F21,I21,K21,M21,O21)</f>
        <v>102</v>
      </c>
    </row>
    <row r="22" spans="1:17" ht="12.75">
      <c r="A22" s="4">
        <f t="shared" si="0"/>
        <v>19</v>
      </c>
      <c r="B22" s="21" t="s">
        <v>77</v>
      </c>
      <c r="C22" s="195">
        <v>1996</v>
      </c>
      <c r="D22" s="28">
        <v>58</v>
      </c>
      <c r="E22" s="28">
        <v>23</v>
      </c>
      <c r="F22" s="199">
        <v>19</v>
      </c>
      <c r="G22" s="34">
        <v>41</v>
      </c>
      <c r="H22" s="40">
        <v>13</v>
      </c>
      <c r="I22" s="50">
        <v>30</v>
      </c>
      <c r="J22" s="26">
        <v>31</v>
      </c>
      <c r="K22" s="151">
        <v>2</v>
      </c>
      <c r="L22" s="116">
        <v>19</v>
      </c>
      <c r="M22" s="206">
        <v>24</v>
      </c>
      <c r="N22" s="274">
        <v>15</v>
      </c>
      <c r="O22" s="273">
        <v>28</v>
      </c>
      <c r="P22" s="312">
        <f>F22+I22+K22+M22+O22</f>
        <v>103</v>
      </c>
      <c r="Q22" s="84">
        <f>P22-MIN(F22,I22,K22,M22,O22)</f>
        <v>101</v>
      </c>
    </row>
    <row r="23" spans="1:17" ht="12.75">
      <c r="A23" s="4">
        <f t="shared" si="0"/>
        <v>20</v>
      </c>
      <c r="B23" s="21" t="s">
        <v>72</v>
      </c>
      <c r="C23" s="195">
        <v>1998</v>
      </c>
      <c r="D23" s="433">
        <v>51</v>
      </c>
      <c r="E23" s="433">
        <v>18</v>
      </c>
      <c r="F23" s="199">
        <v>25</v>
      </c>
      <c r="G23" s="368">
        <v>46</v>
      </c>
      <c r="H23" s="369">
        <v>17</v>
      </c>
      <c r="I23" s="50">
        <v>26</v>
      </c>
      <c r="J23" s="433">
        <v>25</v>
      </c>
      <c r="K23" s="204">
        <v>15</v>
      </c>
      <c r="L23" s="434">
        <v>22</v>
      </c>
      <c r="M23" s="152">
        <v>21</v>
      </c>
      <c r="N23" s="320">
        <v>27</v>
      </c>
      <c r="O23" s="273">
        <v>11</v>
      </c>
      <c r="P23" s="312">
        <f>F23+I23+K23+M23+O23</f>
        <v>98</v>
      </c>
      <c r="Q23" s="84">
        <f>P23-MIN(F23,I23,K23,M23,O23)</f>
        <v>87</v>
      </c>
    </row>
    <row r="24" spans="1:17" ht="12.75">
      <c r="A24" s="4">
        <f t="shared" si="0"/>
        <v>21</v>
      </c>
      <c r="B24" s="21" t="s">
        <v>70</v>
      </c>
      <c r="C24" s="195">
        <v>1998</v>
      </c>
      <c r="D24" s="26">
        <v>55</v>
      </c>
      <c r="E24" s="26">
        <v>21</v>
      </c>
      <c r="F24" s="158">
        <v>22</v>
      </c>
      <c r="G24" s="4">
        <v>59</v>
      </c>
      <c r="H24" s="41">
        <v>23</v>
      </c>
      <c r="I24" s="50">
        <v>19</v>
      </c>
      <c r="J24" s="26">
        <v>24</v>
      </c>
      <c r="K24" s="151">
        <v>17</v>
      </c>
      <c r="L24" s="116">
        <v>34</v>
      </c>
      <c r="M24" s="206">
        <v>2</v>
      </c>
      <c r="N24" s="274">
        <v>17</v>
      </c>
      <c r="O24" s="273">
        <v>26</v>
      </c>
      <c r="P24" s="312">
        <f>F24+I24+K24+M24+O24</f>
        <v>86</v>
      </c>
      <c r="Q24" s="84">
        <f>P24-MIN(F24,I24,K24,M24,O24)</f>
        <v>84</v>
      </c>
    </row>
    <row r="25" spans="1:17" ht="12.75">
      <c r="A25" s="4">
        <f t="shared" si="0"/>
        <v>22</v>
      </c>
      <c r="B25" s="21" t="s">
        <v>116</v>
      </c>
      <c r="C25" s="195">
        <v>1987</v>
      </c>
      <c r="D25" s="105"/>
      <c r="E25" s="105"/>
      <c r="F25" s="201">
        <v>0</v>
      </c>
      <c r="G25" s="94"/>
      <c r="H25" s="106"/>
      <c r="I25" s="96">
        <v>0</v>
      </c>
      <c r="J25" s="103"/>
      <c r="K25" s="201">
        <v>0</v>
      </c>
      <c r="L25" s="117">
        <v>11</v>
      </c>
      <c r="M25" s="206">
        <v>32</v>
      </c>
      <c r="N25" s="463">
        <v>4</v>
      </c>
      <c r="O25" s="273">
        <v>46</v>
      </c>
      <c r="P25" s="312">
        <f>F25+I25+K25+M25+O25</f>
        <v>78</v>
      </c>
      <c r="Q25" s="84">
        <f>P25-MIN(F25,I25,K25,M25,O25)</f>
        <v>78</v>
      </c>
    </row>
    <row r="26" spans="1:17" ht="12.75">
      <c r="A26" s="4">
        <f t="shared" si="0"/>
        <v>23</v>
      </c>
      <c r="B26" s="21" t="s">
        <v>127</v>
      </c>
      <c r="C26" s="195">
        <v>1985</v>
      </c>
      <c r="D26" s="105"/>
      <c r="E26" s="105"/>
      <c r="F26" s="201">
        <v>0</v>
      </c>
      <c r="G26" s="94"/>
      <c r="H26" s="106"/>
      <c r="I26" s="96">
        <v>0</v>
      </c>
      <c r="J26" s="203">
        <v>8</v>
      </c>
      <c r="K26" s="151">
        <v>38</v>
      </c>
      <c r="L26" s="117">
        <v>8</v>
      </c>
      <c r="M26" s="152">
        <v>38</v>
      </c>
      <c r="N26" s="274">
        <v>31</v>
      </c>
      <c r="O26" s="273">
        <v>2</v>
      </c>
      <c r="P26" s="312">
        <f>F26+I26+K26+M26+O26</f>
        <v>78</v>
      </c>
      <c r="Q26" s="84">
        <f>P26-MIN(F26,I26,K26,M26,O26)</f>
        <v>78</v>
      </c>
    </row>
    <row r="27" spans="1:17" ht="12.75">
      <c r="A27" s="4">
        <f t="shared" si="0"/>
        <v>24</v>
      </c>
      <c r="B27" s="21" t="s">
        <v>199</v>
      </c>
      <c r="C27" s="195">
        <v>2000</v>
      </c>
      <c r="D27" s="26">
        <v>52</v>
      </c>
      <c r="E27" s="1">
        <v>19</v>
      </c>
      <c r="F27" s="199">
        <v>24</v>
      </c>
      <c r="G27" s="4">
        <v>56</v>
      </c>
      <c r="H27" s="1">
        <v>22</v>
      </c>
      <c r="I27" s="50">
        <v>21</v>
      </c>
      <c r="J27" s="26">
        <v>28</v>
      </c>
      <c r="K27" s="151">
        <v>9</v>
      </c>
      <c r="L27" s="116">
        <v>24</v>
      </c>
      <c r="M27" s="152">
        <v>17</v>
      </c>
      <c r="N27" s="274">
        <v>25</v>
      </c>
      <c r="O27" s="273">
        <v>15</v>
      </c>
      <c r="P27" s="312">
        <f>F27+I27+K27+M27+O27</f>
        <v>86</v>
      </c>
      <c r="Q27" s="84">
        <f>P27-MIN(F27,I27,K27,M27,O27)</f>
        <v>77</v>
      </c>
    </row>
    <row r="28" spans="1:17" ht="12.75">
      <c r="A28" s="4">
        <f t="shared" si="0"/>
        <v>25</v>
      </c>
      <c r="B28" s="21" t="s">
        <v>69</v>
      </c>
      <c r="C28" s="195">
        <v>1997</v>
      </c>
      <c r="D28" s="26">
        <v>56</v>
      </c>
      <c r="E28" s="26">
        <v>22</v>
      </c>
      <c r="F28" s="199">
        <v>21</v>
      </c>
      <c r="G28" s="4">
        <v>50</v>
      </c>
      <c r="H28" s="41">
        <v>20</v>
      </c>
      <c r="I28" s="50">
        <v>23</v>
      </c>
      <c r="J28" s="103"/>
      <c r="K28" s="240">
        <v>0</v>
      </c>
      <c r="L28" s="144"/>
      <c r="M28" s="272">
        <v>0</v>
      </c>
      <c r="N28" s="274">
        <v>19</v>
      </c>
      <c r="O28" s="273">
        <v>24</v>
      </c>
      <c r="P28" s="312">
        <f>F28+I28+K28+M28+O28</f>
        <v>68</v>
      </c>
      <c r="Q28" s="84">
        <f>P28-MIN(F28,I28,K28,M28,O28)</f>
        <v>68</v>
      </c>
    </row>
    <row r="29" spans="1:17" ht="12.75">
      <c r="A29" s="4">
        <f t="shared" si="0"/>
        <v>26</v>
      </c>
      <c r="B29" s="21" t="s">
        <v>39</v>
      </c>
      <c r="C29" s="195">
        <v>1993</v>
      </c>
      <c r="D29" s="28">
        <v>44</v>
      </c>
      <c r="E29" s="28">
        <v>13</v>
      </c>
      <c r="F29" s="199">
        <v>30</v>
      </c>
      <c r="G29" s="34">
        <v>43</v>
      </c>
      <c r="H29" s="40">
        <v>15</v>
      </c>
      <c r="I29" s="50">
        <v>28</v>
      </c>
      <c r="J29" s="103"/>
      <c r="K29" s="240">
        <v>0</v>
      </c>
      <c r="L29" s="144"/>
      <c r="M29" s="272">
        <v>0</v>
      </c>
      <c r="N29" s="276"/>
      <c r="O29" s="272">
        <v>0</v>
      </c>
      <c r="P29" s="312">
        <f>F29+I29+K29+M29+O29</f>
        <v>58</v>
      </c>
      <c r="Q29" s="84">
        <f>P29-MIN(F29,I29,K29,M29,O29)</f>
        <v>58</v>
      </c>
    </row>
    <row r="30" spans="1:17" ht="12.75">
      <c r="A30" s="4">
        <f t="shared" si="0"/>
        <v>27</v>
      </c>
      <c r="B30" s="21" t="s">
        <v>129</v>
      </c>
      <c r="C30" s="195">
        <v>1974</v>
      </c>
      <c r="D30" s="105"/>
      <c r="E30" s="105"/>
      <c r="F30" s="201">
        <v>0</v>
      </c>
      <c r="G30" s="94"/>
      <c r="H30" s="106"/>
      <c r="I30" s="96">
        <v>0</v>
      </c>
      <c r="J30" s="203">
        <v>20</v>
      </c>
      <c r="K30" s="151">
        <v>23</v>
      </c>
      <c r="L30" s="117">
        <v>21</v>
      </c>
      <c r="M30" s="152">
        <v>22</v>
      </c>
      <c r="N30" s="274">
        <v>30</v>
      </c>
      <c r="O30" s="273">
        <v>5</v>
      </c>
      <c r="P30" s="312">
        <f>F30+I30+K30+M30+O30</f>
        <v>50</v>
      </c>
      <c r="Q30" s="84">
        <f>P30-MIN(F30,I30,K30,M30,O30)</f>
        <v>50</v>
      </c>
    </row>
    <row r="31" spans="1:17" ht="12.75">
      <c r="A31" s="4">
        <f t="shared" si="0"/>
        <v>28</v>
      </c>
      <c r="B31" s="21" t="s">
        <v>131</v>
      </c>
      <c r="C31" s="195">
        <v>1992</v>
      </c>
      <c r="D31" s="105"/>
      <c r="E31" s="95"/>
      <c r="F31" s="201">
        <v>0</v>
      </c>
      <c r="G31" s="94"/>
      <c r="H31" s="95"/>
      <c r="I31" s="96">
        <v>0</v>
      </c>
      <c r="J31" s="203">
        <v>23</v>
      </c>
      <c r="K31" s="151">
        <v>19</v>
      </c>
      <c r="L31" s="117">
        <v>23</v>
      </c>
      <c r="M31" s="152">
        <v>19</v>
      </c>
      <c r="N31" s="274">
        <v>29</v>
      </c>
      <c r="O31" s="273">
        <v>7</v>
      </c>
      <c r="P31" s="312">
        <f>F31+I31+K31+M31+O31</f>
        <v>45</v>
      </c>
      <c r="Q31" s="84">
        <f>P31-MIN(F31,I31,K31,M31,O31)</f>
        <v>45</v>
      </c>
    </row>
    <row r="32" spans="1:17" ht="12.75">
      <c r="A32" s="4">
        <f t="shared" si="0"/>
        <v>29</v>
      </c>
      <c r="B32" s="21" t="s">
        <v>128</v>
      </c>
      <c r="C32" s="195">
        <v>1999</v>
      </c>
      <c r="D32" s="105"/>
      <c r="E32" s="105"/>
      <c r="F32" s="201">
        <v>0</v>
      </c>
      <c r="G32" s="94"/>
      <c r="H32" s="106"/>
      <c r="I32" s="96">
        <v>0</v>
      </c>
      <c r="J32" s="203">
        <v>17</v>
      </c>
      <c r="K32" s="151">
        <v>26</v>
      </c>
      <c r="L32" s="117">
        <v>25</v>
      </c>
      <c r="M32" s="152">
        <v>15</v>
      </c>
      <c r="N32" s="276"/>
      <c r="O32" s="272">
        <v>0</v>
      </c>
      <c r="P32" s="312">
        <f>F32+I32+K32+M32+O32</f>
        <v>41</v>
      </c>
      <c r="Q32" s="84">
        <f>P32-MIN(F32,I32,K32,M32,O32)</f>
        <v>41</v>
      </c>
    </row>
    <row r="33" spans="1:17" ht="12.75">
      <c r="A33" s="4">
        <f t="shared" si="0"/>
        <v>30</v>
      </c>
      <c r="B33" s="21" t="s">
        <v>135</v>
      </c>
      <c r="C33" s="195">
        <v>1977</v>
      </c>
      <c r="D33" s="105"/>
      <c r="E33" s="105"/>
      <c r="F33" s="201">
        <v>0</v>
      </c>
      <c r="G33" s="94"/>
      <c r="H33" s="106"/>
      <c r="I33" s="96">
        <v>0</v>
      </c>
      <c r="J33" s="203">
        <v>30</v>
      </c>
      <c r="K33" s="151">
        <v>5</v>
      </c>
      <c r="L33" s="117">
        <v>29</v>
      </c>
      <c r="M33" s="152">
        <v>7</v>
      </c>
      <c r="N33" s="274">
        <v>21</v>
      </c>
      <c r="O33" s="273">
        <v>22</v>
      </c>
      <c r="P33" s="312">
        <f>F33+I33+K33+M33+O33</f>
        <v>34</v>
      </c>
      <c r="Q33" s="84">
        <f>P33-MIN(F33,I33,K33,M33,O33)</f>
        <v>34</v>
      </c>
    </row>
    <row r="34" spans="1:17" ht="12.75">
      <c r="A34" s="4">
        <f t="shared" si="0"/>
        <v>31</v>
      </c>
      <c r="B34" s="21" t="s">
        <v>246</v>
      </c>
      <c r="C34" s="195">
        <v>1984</v>
      </c>
      <c r="D34" s="105"/>
      <c r="E34" s="105"/>
      <c r="F34" s="201">
        <v>0</v>
      </c>
      <c r="G34" s="94"/>
      <c r="H34" s="106"/>
      <c r="I34" s="96">
        <v>0</v>
      </c>
      <c r="J34" s="103"/>
      <c r="K34" s="240">
        <v>0</v>
      </c>
      <c r="L34" s="144"/>
      <c r="M34" s="272">
        <v>0</v>
      </c>
      <c r="N34" s="274">
        <v>18</v>
      </c>
      <c r="O34" s="273">
        <v>25</v>
      </c>
      <c r="P34" s="312">
        <f>F34+I34+K34+M34+O34</f>
        <v>25</v>
      </c>
      <c r="Q34" s="84">
        <f>P34-MIN(F34,I34,K34,M34,O34)</f>
        <v>25</v>
      </c>
    </row>
    <row r="35" spans="1:17" ht="12.75">
      <c r="A35" s="4">
        <f t="shared" si="0"/>
        <v>32</v>
      </c>
      <c r="B35" s="21" t="s">
        <v>136</v>
      </c>
      <c r="C35" s="195">
        <v>1998</v>
      </c>
      <c r="D35" s="105"/>
      <c r="E35" s="105"/>
      <c r="F35" s="201">
        <v>0</v>
      </c>
      <c r="G35" s="94"/>
      <c r="H35" s="106"/>
      <c r="I35" s="96">
        <v>0</v>
      </c>
      <c r="J35" s="203">
        <v>32</v>
      </c>
      <c r="K35" s="151">
        <v>2</v>
      </c>
      <c r="L35" s="117">
        <v>37</v>
      </c>
      <c r="M35" s="152">
        <v>2</v>
      </c>
      <c r="N35" s="274">
        <v>22</v>
      </c>
      <c r="O35" s="273">
        <v>21</v>
      </c>
      <c r="P35" s="312">
        <f>F35+I35+K35+M35+O35</f>
        <v>25</v>
      </c>
      <c r="Q35" s="84">
        <f>P35-MIN(F35,I35,K35,M35,O35)</f>
        <v>25</v>
      </c>
    </row>
    <row r="36" spans="1:17" ht="12.75">
      <c r="A36" s="4">
        <f t="shared" si="0"/>
        <v>33</v>
      </c>
      <c r="B36" s="21" t="s">
        <v>130</v>
      </c>
      <c r="C36" s="195">
        <v>1978</v>
      </c>
      <c r="D36" s="105"/>
      <c r="E36" s="105"/>
      <c r="F36" s="201">
        <v>0</v>
      </c>
      <c r="G36" s="94"/>
      <c r="H36" s="106"/>
      <c r="I36" s="96">
        <v>0</v>
      </c>
      <c r="J36" s="203">
        <v>22</v>
      </c>
      <c r="K36" s="151">
        <v>21</v>
      </c>
      <c r="L36" s="117">
        <v>36</v>
      </c>
      <c r="M36" s="152">
        <v>2</v>
      </c>
      <c r="N36" s="274">
        <v>33</v>
      </c>
      <c r="O36" s="273">
        <v>2</v>
      </c>
      <c r="P36" s="312">
        <f>F36+I36+K36+M36+O36</f>
        <v>25</v>
      </c>
      <c r="Q36" s="84">
        <f>P36-MIN(F36,I36,K36,M36,O36)</f>
        <v>25</v>
      </c>
    </row>
    <row r="37" spans="1:17" ht="12.75">
      <c r="A37" s="4">
        <f t="shared" si="0"/>
        <v>34</v>
      </c>
      <c r="B37" s="21" t="s">
        <v>132</v>
      </c>
      <c r="C37" s="195">
        <v>1978</v>
      </c>
      <c r="D37" s="105"/>
      <c r="E37" s="95"/>
      <c r="F37" s="201">
        <v>0</v>
      </c>
      <c r="G37" s="94"/>
      <c r="H37" s="95"/>
      <c r="I37" s="96">
        <v>0</v>
      </c>
      <c r="J37" s="203">
        <v>26</v>
      </c>
      <c r="K37" s="151">
        <v>13</v>
      </c>
      <c r="L37" s="117">
        <v>27</v>
      </c>
      <c r="M37" s="152">
        <v>11</v>
      </c>
      <c r="N37" s="276"/>
      <c r="O37" s="272">
        <v>0</v>
      </c>
      <c r="P37" s="312">
        <f>F37+I37+K37+M37+O37</f>
        <v>24</v>
      </c>
      <c r="Q37" s="84">
        <f>P37-MIN(F37,I37,K37,M37,O37)</f>
        <v>24</v>
      </c>
    </row>
    <row r="38" spans="1:17" ht="12.75">
      <c r="A38" s="4">
        <f t="shared" si="0"/>
        <v>35</v>
      </c>
      <c r="B38" s="21" t="s">
        <v>245</v>
      </c>
      <c r="C38" s="195">
        <v>1987</v>
      </c>
      <c r="D38" s="105"/>
      <c r="E38" s="105"/>
      <c r="F38" s="201">
        <v>0</v>
      </c>
      <c r="G38" s="94"/>
      <c r="H38" s="106"/>
      <c r="I38" s="96">
        <v>0</v>
      </c>
      <c r="J38" s="103"/>
      <c r="K38" s="240">
        <v>0</v>
      </c>
      <c r="L38" s="144"/>
      <c r="M38" s="272">
        <v>0</v>
      </c>
      <c r="N38" s="274">
        <v>20</v>
      </c>
      <c r="O38" s="278">
        <v>23</v>
      </c>
      <c r="P38" s="312">
        <f>F38+I38+K38+M38+O38</f>
        <v>23</v>
      </c>
      <c r="Q38" s="84">
        <f>P38-MIN(F38,I38,K38,M38,O38)</f>
        <v>23</v>
      </c>
    </row>
    <row r="39" spans="1:17" ht="12.75">
      <c r="A39" s="4">
        <f t="shared" si="0"/>
        <v>36</v>
      </c>
      <c r="B39" s="21" t="s">
        <v>133</v>
      </c>
      <c r="C39" s="195">
        <v>1985</v>
      </c>
      <c r="D39" s="105"/>
      <c r="E39" s="105"/>
      <c r="F39" s="201">
        <v>0</v>
      </c>
      <c r="G39" s="94"/>
      <c r="H39" s="106"/>
      <c r="I39" s="96">
        <v>0</v>
      </c>
      <c r="J39" s="203">
        <v>27</v>
      </c>
      <c r="K39" s="151">
        <v>11</v>
      </c>
      <c r="L39" s="117">
        <v>30</v>
      </c>
      <c r="M39" s="152">
        <v>5</v>
      </c>
      <c r="N39" s="276"/>
      <c r="O39" s="272">
        <v>0</v>
      </c>
      <c r="P39" s="312">
        <f>F39+I39+K39+M39+O39</f>
        <v>16</v>
      </c>
      <c r="Q39" s="84">
        <f>P39-MIN(F39,I39,K39,M39,O39)</f>
        <v>16</v>
      </c>
    </row>
    <row r="40" spans="1:17" ht="12.75">
      <c r="A40" s="4">
        <f t="shared" si="0"/>
        <v>37</v>
      </c>
      <c r="B40" s="21" t="s">
        <v>195</v>
      </c>
      <c r="C40" s="195">
        <v>1978</v>
      </c>
      <c r="D40" s="105"/>
      <c r="E40" s="105"/>
      <c r="F40" s="201">
        <v>0</v>
      </c>
      <c r="G40" s="94"/>
      <c r="H40" s="106"/>
      <c r="I40" s="96">
        <v>0</v>
      </c>
      <c r="J40" s="276"/>
      <c r="K40" s="240">
        <v>0</v>
      </c>
      <c r="L40" s="117">
        <v>26</v>
      </c>
      <c r="M40" s="152">
        <v>13</v>
      </c>
      <c r="N40" s="276"/>
      <c r="O40" s="272">
        <v>0</v>
      </c>
      <c r="P40" s="312">
        <f>F40+I40+K40+M40+O40</f>
        <v>13</v>
      </c>
      <c r="Q40" s="84">
        <f>P40-MIN(F40,I40,K40,M40,O40)</f>
        <v>13</v>
      </c>
    </row>
    <row r="41" spans="1:17" ht="12.75">
      <c r="A41" s="4">
        <f t="shared" si="0"/>
        <v>38</v>
      </c>
      <c r="B41" s="21" t="s">
        <v>233</v>
      </c>
      <c r="C41" s="195">
        <v>1998</v>
      </c>
      <c r="D41" s="105"/>
      <c r="E41" s="105"/>
      <c r="F41" s="201">
        <v>0</v>
      </c>
      <c r="G41" s="94"/>
      <c r="H41" s="106"/>
      <c r="I41" s="96">
        <v>0</v>
      </c>
      <c r="J41" s="103"/>
      <c r="K41" s="240">
        <v>0</v>
      </c>
      <c r="L41" s="144"/>
      <c r="M41" s="272">
        <v>0</v>
      </c>
      <c r="N41" s="274">
        <v>28</v>
      </c>
      <c r="O41" s="273">
        <v>9</v>
      </c>
      <c r="P41" s="312">
        <f>F41+I41+K41+M41+O41</f>
        <v>9</v>
      </c>
      <c r="Q41" s="84">
        <f>P41-MIN(F41,I41,K41,M41,O41)</f>
        <v>9</v>
      </c>
    </row>
    <row r="42" spans="1:17" ht="12.75">
      <c r="A42" s="4">
        <f t="shared" si="0"/>
        <v>39</v>
      </c>
      <c r="B42" s="21" t="s">
        <v>134</v>
      </c>
      <c r="C42" s="195">
        <v>1997</v>
      </c>
      <c r="D42" s="105"/>
      <c r="E42" s="105"/>
      <c r="F42" s="201">
        <v>0</v>
      </c>
      <c r="G42" s="94"/>
      <c r="H42" s="106"/>
      <c r="I42" s="96">
        <v>0</v>
      </c>
      <c r="J42" s="203">
        <v>29</v>
      </c>
      <c r="K42" s="151">
        <v>7</v>
      </c>
      <c r="L42" s="117">
        <v>35</v>
      </c>
      <c r="M42" s="152">
        <v>2</v>
      </c>
      <c r="N42" s="276"/>
      <c r="O42" s="272">
        <v>0</v>
      </c>
      <c r="P42" s="312">
        <f>F42+I42+K42+M42+O42</f>
        <v>9</v>
      </c>
      <c r="Q42" s="84">
        <f>P42-MIN(F42,I42,K42,M42,O42)</f>
        <v>9</v>
      </c>
    </row>
    <row r="43" spans="1:17" ht="12.75">
      <c r="A43" s="4">
        <f t="shared" si="0"/>
        <v>40</v>
      </c>
      <c r="B43" s="21" t="s">
        <v>141</v>
      </c>
      <c r="C43" s="195">
        <v>1997</v>
      </c>
      <c r="D43" s="105"/>
      <c r="E43" s="95"/>
      <c r="F43" s="201">
        <v>0</v>
      </c>
      <c r="G43" s="94"/>
      <c r="H43" s="95"/>
      <c r="I43" s="96">
        <v>0</v>
      </c>
      <c r="J43" s="203">
        <v>37</v>
      </c>
      <c r="K43" s="151">
        <v>2</v>
      </c>
      <c r="L43" s="117">
        <v>33</v>
      </c>
      <c r="M43" s="206">
        <v>2</v>
      </c>
      <c r="N43" s="274">
        <v>32</v>
      </c>
      <c r="O43" s="278">
        <v>2</v>
      </c>
      <c r="P43" s="312">
        <f>F43+I43+K43+M43+O43</f>
        <v>6</v>
      </c>
      <c r="Q43" s="84">
        <f>P43-MIN(F43,I43,K43,M43,O43)</f>
        <v>6</v>
      </c>
    </row>
    <row r="44" spans="1:17" ht="12.75">
      <c r="A44" s="4">
        <f t="shared" si="0"/>
        <v>41</v>
      </c>
      <c r="B44" s="71" t="s">
        <v>138</v>
      </c>
      <c r="C44" s="196">
        <v>1989</v>
      </c>
      <c r="D44" s="424"/>
      <c r="E44" s="425"/>
      <c r="F44" s="426">
        <v>0</v>
      </c>
      <c r="G44" s="427"/>
      <c r="H44" s="425"/>
      <c r="I44" s="428">
        <v>0</v>
      </c>
      <c r="J44" s="429">
        <v>34</v>
      </c>
      <c r="K44" s="430">
        <v>2</v>
      </c>
      <c r="L44" s="431">
        <v>32</v>
      </c>
      <c r="M44" s="435">
        <v>2</v>
      </c>
      <c r="N44" s="432">
        <v>34</v>
      </c>
      <c r="O44" s="437">
        <v>2</v>
      </c>
      <c r="P44" s="313">
        <f>F44+I44+K44+M44+O44</f>
        <v>6</v>
      </c>
      <c r="Q44" s="314">
        <f>P44-MIN(F44,I44,K44,M44,O44)</f>
        <v>6</v>
      </c>
    </row>
    <row r="45" spans="1:17" ht="12.75">
      <c r="A45" s="143">
        <f t="shared" si="0"/>
        <v>42</v>
      </c>
      <c r="B45" s="120" t="s">
        <v>140</v>
      </c>
      <c r="C45" s="209">
        <v>1998</v>
      </c>
      <c r="D45" s="105"/>
      <c r="E45" s="105"/>
      <c r="F45" s="201">
        <v>0</v>
      </c>
      <c r="G45" s="94"/>
      <c r="H45" s="106"/>
      <c r="I45" s="96">
        <v>0</v>
      </c>
      <c r="J45" s="212">
        <v>36</v>
      </c>
      <c r="K45" s="213">
        <v>2</v>
      </c>
      <c r="L45" s="117">
        <v>31</v>
      </c>
      <c r="M45" s="152">
        <v>2</v>
      </c>
      <c r="N45" s="274">
        <v>36</v>
      </c>
      <c r="O45" s="278">
        <v>2</v>
      </c>
      <c r="P45" s="312">
        <f>F45+I45+K45+M45+O45</f>
        <v>6</v>
      </c>
      <c r="Q45" s="84">
        <f>P45-MIN(F45,I45,K45,M45,O45)</f>
        <v>6</v>
      </c>
    </row>
    <row r="46" spans="1:17" ht="12.75">
      <c r="A46" s="143">
        <f t="shared" si="0"/>
        <v>43</v>
      </c>
      <c r="B46" s="120" t="s">
        <v>139</v>
      </c>
      <c r="C46" s="209">
        <v>1985</v>
      </c>
      <c r="D46" s="105"/>
      <c r="E46" s="105"/>
      <c r="F46" s="201">
        <v>0</v>
      </c>
      <c r="G46" s="94"/>
      <c r="H46" s="106"/>
      <c r="I46" s="96">
        <v>0</v>
      </c>
      <c r="J46" s="203">
        <v>35</v>
      </c>
      <c r="K46" s="151">
        <v>2</v>
      </c>
      <c r="L46" s="117">
        <v>38</v>
      </c>
      <c r="M46" s="206">
        <v>2</v>
      </c>
      <c r="N46" s="276"/>
      <c r="O46" s="272">
        <v>0</v>
      </c>
      <c r="P46" s="312">
        <f>F46+I46+K46+M46+O46</f>
        <v>4</v>
      </c>
      <c r="Q46" s="84">
        <f>P46-MIN(F46,I46,K46,M46,O46)</f>
        <v>4</v>
      </c>
    </row>
    <row r="47" spans="1:17" ht="12.75">
      <c r="A47" s="143">
        <f t="shared" si="0"/>
        <v>44</v>
      </c>
      <c r="B47" s="120" t="s">
        <v>142</v>
      </c>
      <c r="C47" s="209">
        <v>1997</v>
      </c>
      <c r="D47" s="105"/>
      <c r="E47" s="105"/>
      <c r="F47" s="201">
        <v>0</v>
      </c>
      <c r="G47" s="94"/>
      <c r="H47" s="106"/>
      <c r="I47" s="96">
        <v>0</v>
      </c>
      <c r="J47" s="203">
        <v>38</v>
      </c>
      <c r="K47" s="151">
        <v>2</v>
      </c>
      <c r="L47" s="117">
        <v>39</v>
      </c>
      <c r="M47" s="206">
        <v>2</v>
      </c>
      <c r="N47" s="276"/>
      <c r="O47" s="272">
        <v>0</v>
      </c>
      <c r="P47" s="312">
        <f>F47+I47+K47+M47+O47</f>
        <v>4</v>
      </c>
      <c r="Q47" s="84">
        <f>P47-MIN(F47,I47,K47,M47,O47)</f>
        <v>4</v>
      </c>
    </row>
    <row r="48" spans="1:17" ht="12.75">
      <c r="A48" s="143">
        <f t="shared" si="0"/>
        <v>45</v>
      </c>
      <c r="B48" s="120" t="s">
        <v>242</v>
      </c>
      <c r="C48" s="209">
        <v>1985</v>
      </c>
      <c r="D48" s="105"/>
      <c r="E48" s="105"/>
      <c r="F48" s="201">
        <v>0</v>
      </c>
      <c r="G48" s="94"/>
      <c r="H48" s="106"/>
      <c r="I48" s="96">
        <v>0</v>
      </c>
      <c r="J48" s="103"/>
      <c r="K48" s="240">
        <v>0</v>
      </c>
      <c r="L48" s="144"/>
      <c r="M48" s="208">
        <v>0</v>
      </c>
      <c r="N48" s="274">
        <v>35</v>
      </c>
      <c r="O48" s="273">
        <v>2</v>
      </c>
      <c r="P48" s="312">
        <f>F48+I48+K48+M48+O48</f>
        <v>2</v>
      </c>
      <c r="Q48" s="84">
        <f>P48-MIN(F48,I48,K48,M48,O48)</f>
        <v>2</v>
      </c>
    </row>
    <row r="49" spans="1:17" ht="12.75">
      <c r="A49" s="143">
        <f t="shared" si="0"/>
        <v>46</v>
      </c>
      <c r="B49" s="120" t="s">
        <v>243</v>
      </c>
      <c r="C49" s="209">
        <v>1984</v>
      </c>
      <c r="D49" s="105"/>
      <c r="E49" s="105"/>
      <c r="F49" s="201">
        <v>0</v>
      </c>
      <c r="G49" s="94"/>
      <c r="H49" s="106"/>
      <c r="I49" s="96">
        <v>0</v>
      </c>
      <c r="J49" s="103"/>
      <c r="K49" s="240">
        <v>0</v>
      </c>
      <c r="L49" s="144"/>
      <c r="M49" s="208">
        <v>0</v>
      </c>
      <c r="N49" s="274">
        <v>37</v>
      </c>
      <c r="O49" s="278">
        <v>2</v>
      </c>
      <c r="P49" s="312">
        <f>F49+I49+K49+M49+O49</f>
        <v>2</v>
      </c>
      <c r="Q49" s="84">
        <f>P49-MIN(F49,I49,K49,M49,O49)</f>
        <v>2</v>
      </c>
    </row>
    <row r="50" spans="1:17" ht="12.75">
      <c r="A50" s="143">
        <f t="shared" si="0"/>
        <v>47</v>
      </c>
      <c r="B50" s="120" t="s">
        <v>234</v>
      </c>
      <c r="C50" s="209">
        <v>1998</v>
      </c>
      <c r="D50" s="105"/>
      <c r="E50" s="105"/>
      <c r="F50" s="201">
        <v>0</v>
      </c>
      <c r="G50" s="94"/>
      <c r="H50" s="106"/>
      <c r="I50" s="96">
        <v>0</v>
      </c>
      <c r="J50" s="103"/>
      <c r="K50" s="240">
        <v>0</v>
      </c>
      <c r="L50" s="144"/>
      <c r="M50" s="208">
        <v>0</v>
      </c>
      <c r="N50" s="274">
        <v>38</v>
      </c>
      <c r="O50" s="278">
        <v>2</v>
      </c>
      <c r="P50" s="312">
        <f>F50+I50+K50+M50+O50</f>
        <v>2</v>
      </c>
      <c r="Q50" s="84">
        <f>P50-MIN(F50,I50,K50,M50,O50)</f>
        <v>2</v>
      </c>
    </row>
    <row r="51" spans="1:17" ht="12.75">
      <c r="A51" s="143">
        <f t="shared" si="0"/>
        <v>48</v>
      </c>
      <c r="B51" s="120" t="s">
        <v>244</v>
      </c>
      <c r="C51" s="209">
        <v>1978</v>
      </c>
      <c r="D51" s="105"/>
      <c r="E51" s="105"/>
      <c r="F51" s="201">
        <v>0</v>
      </c>
      <c r="G51" s="94"/>
      <c r="H51" s="106"/>
      <c r="I51" s="96">
        <v>0</v>
      </c>
      <c r="J51" s="103"/>
      <c r="K51" s="240">
        <v>0</v>
      </c>
      <c r="L51" s="144"/>
      <c r="M51" s="208">
        <v>0</v>
      </c>
      <c r="N51" s="274">
        <v>39</v>
      </c>
      <c r="O51" s="278">
        <v>2</v>
      </c>
      <c r="P51" s="312">
        <f>F51+I51+K51+M51+O51</f>
        <v>2</v>
      </c>
      <c r="Q51" s="84">
        <f>P51-MIN(F51,I51,K51,M51,O51)</f>
        <v>2</v>
      </c>
    </row>
    <row r="52" spans="1:17" ht="12.75">
      <c r="A52" s="143">
        <f t="shared" si="0"/>
        <v>49</v>
      </c>
      <c r="B52" s="120" t="s">
        <v>137</v>
      </c>
      <c r="C52" s="209">
        <v>1996</v>
      </c>
      <c r="D52" s="105"/>
      <c r="E52" s="105"/>
      <c r="F52" s="201">
        <v>0</v>
      </c>
      <c r="G52" s="94"/>
      <c r="H52" s="106"/>
      <c r="I52" s="96">
        <v>0</v>
      </c>
      <c r="J52" s="203">
        <v>33</v>
      </c>
      <c r="K52" s="151">
        <v>2</v>
      </c>
      <c r="L52" s="265" t="s">
        <v>192</v>
      </c>
      <c r="M52" s="275">
        <v>0</v>
      </c>
      <c r="N52" s="276"/>
      <c r="O52" s="272">
        <v>0</v>
      </c>
      <c r="P52" s="312">
        <f>F52+I52+K52+M52+O52</f>
        <v>2</v>
      </c>
      <c r="Q52" s="84">
        <f>P52-MIN(F52,I52,K52,M52,O52)</f>
        <v>2</v>
      </c>
    </row>
    <row r="53" spans="1:17" ht="12.75">
      <c r="A53" s="143">
        <f t="shared" si="0"/>
        <v>50</v>
      </c>
      <c r="B53" s="120" t="s">
        <v>235</v>
      </c>
      <c r="C53" s="209">
        <v>1998</v>
      </c>
      <c r="D53" s="105"/>
      <c r="E53" s="105"/>
      <c r="F53" s="201">
        <v>0</v>
      </c>
      <c r="G53" s="94"/>
      <c r="H53" s="106"/>
      <c r="I53" s="96">
        <v>0</v>
      </c>
      <c r="J53" s="103"/>
      <c r="K53" s="240">
        <v>0</v>
      </c>
      <c r="L53" s="144"/>
      <c r="M53" s="208">
        <v>0</v>
      </c>
      <c r="N53" s="277" t="s">
        <v>192</v>
      </c>
      <c r="O53" s="275">
        <v>0</v>
      </c>
      <c r="P53" s="312">
        <f>F53+I53+K53+M53+O53</f>
        <v>0</v>
      </c>
      <c r="Q53" s="84">
        <f>P53-MIN(F53,I53,K53,M53,O53)</f>
        <v>0</v>
      </c>
    </row>
    <row r="54" spans="1:17" ht="12.75">
      <c r="A54" s="143">
        <f t="shared" si="0"/>
        <v>51</v>
      </c>
      <c r="B54" s="120" t="s">
        <v>236</v>
      </c>
      <c r="C54" s="209">
        <v>1997</v>
      </c>
      <c r="D54" s="105"/>
      <c r="E54" s="105"/>
      <c r="F54" s="201">
        <v>0</v>
      </c>
      <c r="G54" s="94"/>
      <c r="H54" s="106"/>
      <c r="I54" s="96">
        <v>0</v>
      </c>
      <c r="J54" s="103"/>
      <c r="K54" s="240">
        <v>0</v>
      </c>
      <c r="L54" s="144"/>
      <c r="M54" s="208">
        <v>0</v>
      </c>
      <c r="N54" s="276"/>
      <c r="O54" s="208">
        <v>0</v>
      </c>
      <c r="P54" s="312">
        <f>F54+I54+K54+M54+O54</f>
        <v>0</v>
      </c>
      <c r="Q54" s="84">
        <f>P54-MIN(F54,I54,K54,M54,O54)</f>
        <v>0</v>
      </c>
    </row>
    <row r="55" spans="1:17" ht="12.75">
      <c r="A55" s="143">
        <f t="shared" si="0"/>
        <v>52</v>
      </c>
      <c r="B55" s="120" t="s">
        <v>237</v>
      </c>
      <c r="C55" s="209">
        <v>1999</v>
      </c>
      <c r="D55" s="105"/>
      <c r="E55" s="105"/>
      <c r="F55" s="201">
        <v>0</v>
      </c>
      <c r="G55" s="94"/>
      <c r="H55" s="106"/>
      <c r="I55" s="96">
        <v>0</v>
      </c>
      <c r="J55" s="103"/>
      <c r="K55" s="240">
        <v>0</v>
      </c>
      <c r="L55" s="144"/>
      <c r="M55" s="208">
        <v>0</v>
      </c>
      <c r="N55" s="276"/>
      <c r="O55" s="272">
        <v>0</v>
      </c>
      <c r="P55" s="312">
        <f>F55+I55+K55+M55+O55</f>
        <v>0</v>
      </c>
      <c r="Q55" s="84">
        <f>P55-MIN(F55,I55,K55,M55,O55)</f>
        <v>0</v>
      </c>
    </row>
    <row r="56" spans="1:17" ht="12.75">
      <c r="A56" s="143">
        <f t="shared" si="0"/>
        <v>53</v>
      </c>
      <c r="B56" s="120" t="s">
        <v>238</v>
      </c>
      <c r="C56" s="209">
        <v>2001</v>
      </c>
      <c r="D56" s="105"/>
      <c r="E56" s="105"/>
      <c r="F56" s="201">
        <v>0</v>
      </c>
      <c r="G56" s="94"/>
      <c r="H56" s="106"/>
      <c r="I56" s="96">
        <v>0</v>
      </c>
      <c r="J56" s="103"/>
      <c r="K56" s="240">
        <v>0</v>
      </c>
      <c r="L56" s="144"/>
      <c r="M56" s="208">
        <v>0</v>
      </c>
      <c r="N56" s="276"/>
      <c r="O56" s="272">
        <v>0</v>
      </c>
      <c r="P56" s="312">
        <f>F56+I56+K56+M56+O56</f>
        <v>0</v>
      </c>
      <c r="Q56" s="84">
        <f>P56-MIN(F56,I56,K56,M56,O56)</f>
        <v>0</v>
      </c>
    </row>
    <row r="57" spans="1:17" ht="12.75">
      <c r="A57" s="143">
        <f t="shared" si="0"/>
        <v>54</v>
      </c>
      <c r="B57" s="120" t="s">
        <v>239</v>
      </c>
      <c r="C57" s="209">
        <v>1999</v>
      </c>
      <c r="D57" s="105"/>
      <c r="E57" s="105"/>
      <c r="F57" s="201">
        <v>0</v>
      </c>
      <c r="G57" s="94"/>
      <c r="H57" s="106"/>
      <c r="I57" s="96">
        <v>0</v>
      </c>
      <c r="J57" s="103"/>
      <c r="K57" s="240">
        <v>0</v>
      </c>
      <c r="L57" s="144"/>
      <c r="M57" s="208">
        <v>0</v>
      </c>
      <c r="N57" s="276"/>
      <c r="O57" s="272">
        <v>0</v>
      </c>
      <c r="P57" s="312">
        <f>F57+I57+K57+M57+O57</f>
        <v>0</v>
      </c>
      <c r="Q57" s="84">
        <f>P57-MIN(F57,I57,K57,M57,O57)</f>
        <v>0</v>
      </c>
    </row>
    <row r="58" spans="1:17" ht="12.75">
      <c r="A58" s="143">
        <f t="shared" si="0"/>
        <v>55</v>
      </c>
      <c r="B58" s="120" t="s">
        <v>240</v>
      </c>
      <c r="C58" s="209">
        <v>1998</v>
      </c>
      <c r="D58" s="105"/>
      <c r="E58" s="105"/>
      <c r="F58" s="201">
        <v>0</v>
      </c>
      <c r="G58" s="94"/>
      <c r="H58" s="106"/>
      <c r="I58" s="96">
        <v>0</v>
      </c>
      <c r="J58" s="103"/>
      <c r="K58" s="240">
        <v>0</v>
      </c>
      <c r="L58" s="144"/>
      <c r="M58" s="208">
        <v>0</v>
      </c>
      <c r="N58" s="276"/>
      <c r="O58" s="272">
        <v>0</v>
      </c>
      <c r="P58" s="312">
        <f>F58+I58+K58+M58+O58</f>
        <v>0</v>
      </c>
      <c r="Q58" s="84">
        <f>P58-MIN(F58,I58,K58,M58,O58)</f>
        <v>0</v>
      </c>
    </row>
    <row r="59" spans="1:17" ht="12.75">
      <c r="A59" s="143">
        <f t="shared" si="0"/>
        <v>56</v>
      </c>
      <c r="B59" s="120" t="s">
        <v>241</v>
      </c>
      <c r="C59" s="209">
        <v>1997</v>
      </c>
      <c r="D59" s="148"/>
      <c r="E59" s="148"/>
      <c r="F59" s="210">
        <v>0</v>
      </c>
      <c r="G59" s="147"/>
      <c r="H59" s="311"/>
      <c r="I59" s="211">
        <v>0</v>
      </c>
      <c r="J59" s="164"/>
      <c r="K59" s="317">
        <v>0</v>
      </c>
      <c r="L59" s="310"/>
      <c r="M59" s="318">
        <v>0</v>
      </c>
      <c r="N59" s="280"/>
      <c r="O59" s="319">
        <v>0</v>
      </c>
      <c r="P59" s="316">
        <f>F59+I59+K59+M59+O59</f>
        <v>0</v>
      </c>
      <c r="Q59" s="121">
        <f>P59-MIN(F59,I59,K59,M59,O59)</f>
        <v>0</v>
      </c>
    </row>
    <row r="60" spans="1:17" ht="12.75">
      <c r="A60" s="33"/>
      <c r="B60" s="33"/>
      <c r="C60" s="60"/>
      <c r="D60" s="33"/>
      <c r="E60" s="33"/>
      <c r="F60" s="214"/>
      <c r="G60" s="33"/>
      <c r="H60" s="33"/>
      <c r="I60" s="214"/>
      <c r="J60" s="33"/>
      <c r="K60" s="214"/>
      <c r="L60" s="214"/>
      <c r="M60" s="214"/>
      <c r="N60" s="214"/>
      <c r="O60" s="214"/>
      <c r="P60" s="33"/>
      <c r="Q60" s="33"/>
    </row>
  </sheetData>
  <sheetProtection/>
  <mergeCells count="6">
    <mergeCell ref="A1:P1"/>
    <mergeCell ref="D2:F2"/>
    <mergeCell ref="G2:I2"/>
    <mergeCell ref="J2:K2"/>
    <mergeCell ref="L2:M2"/>
    <mergeCell ref="N2:O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zoomScale="120" zoomScaleNormal="120" zoomScalePageLayoutView="0" workbookViewId="0" topLeftCell="A1">
      <selection activeCell="G47" sqref="G47"/>
    </sheetView>
  </sheetViews>
  <sheetFormatPr defaultColWidth="9.00390625" defaultRowHeight="12.75"/>
  <cols>
    <col min="1" max="1" width="7.00390625" style="2" customWidth="1"/>
    <col min="2" max="2" width="20.25390625" style="2" customWidth="1"/>
    <col min="3" max="3" width="8.375" style="2" customWidth="1"/>
    <col min="4" max="4" width="6.75390625" style="16" customWidth="1"/>
    <col min="5" max="5" width="6.75390625" style="2" customWidth="1"/>
    <col min="6" max="6" width="8.125" style="10" customWidth="1"/>
    <col min="7" max="8" width="6.75390625" style="16" customWidth="1"/>
    <col min="9" max="9" width="8.00390625" style="10" customWidth="1"/>
    <col min="10" max="10" width="6.75390625" style="16" customWidth="1"/>
    <col min="11" max="11" width="9.00390625" style="10" customWidth="1"/>
    <col min="12" max="12" width="6.75390625" style="16" customWidth="1"/>
    <col min="13" max="15" width="8.75390625" style="10" customWidth="1"/>
    <col min="16" max="16" width="9.875" style="0" customWidth="1"/>
    <col min="17" max="17" width="11.00390625" style="10" customWidth="1"/>
  </cols>
  <sheetData>
    <row r="1" spans="1:17" s="3" customFormat="1" ht="21.75" customHeight="1" thickBot="1">
      <c r="A1" s="363" t="s">
        <v>224</v>
      </c>
      <c r="B1" s="364"/>
      <c r="C1" s="364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142"/>
    </row>
    <row r="2" spans="1:17" ht="39" customHeight="1" thickBot="1">
      <c r="A2" s="6"/>
      <c r="B2" s="5"/>
      <c r="C2" s="5"/>
      <c r="D2" s="357" t="s">
        <v>41</v>
      </c>
      <c r="E2" s="355"/>
      <c r="F2" s="358"/>
      <c r="G2" s="355" t="s">
        <v>42</v>
      </c>
      <c r="H2" s="355"/>
      <c r="I2" s="366"/>
      <c r="J2" s="357" t="s">
        <v>125</v>
      </c>
      <c r="K2" s="356"/>
      <c r="L2" s="357" t="s">
        <v>121</v>
      </c>
      <c r="M2" s="358"/>
      <c r="N2" s="359" t="s">
        <v>221</v>
      </c>
      <c r="O2" s="360"/>
      <c r="P2" s="82"/>
      <c r="Q2" s="16"/>
    </row>
    <row r="3" spans="1:17" s="16" customFormat="1" ht="39" thickBot="1">
      <c r="A3" s="12" t="s">
        <v>15</v>
      </c>
      <c r="B3" s="67" t="s">
        <v>18</v>
      </c>
      <c r="C3" s="68" t="s">
        <v>123</v>
      </c>
      <c r="D3" s="13" t="s">
        <v>118</v>
      </c>
      <c r="E3" s="14" t="s">
        <v>120</v>
      </c>
      <c r="F3" s="24" t="s">
        <v>20</v>
      </c>
      <c r="G3" s="14" t="s">
        <v>118</v>
      </c>
      <c r="H3" s="14" t="s">
        <v>120</v>
      </c>
      <c r="I3" s="83" t="s">
        <v>20</v>
      </c>
      <c r="J3" s="13" t="s">
        <v>19</v>
      </c>
      <c r="K3" s="24" t="s">
        <v>20</v>
      </c>
      <c r="L3" s="13" t="s">
        <v>19</v>
      </c>
      <c r="M3" s="24" t="s">
        <v>20</v>
      </c>
      <c r="N3" s="13" t="s">
        <v>19</v>
      </c>
      <c r="O3" s="24" t="s">
        <v>20</v>
      </c>
      <c r="P3" s="298" t="s">
        <v>0</v>
      </c>
      <c r="Q3" s="110" t="s">
        <v>193</v>
      </c>
    </row>
    <row r="4" spans="1:17" s="2" customFormat="1" ht="25.5" customHeight="1">
      <c r="A4" s="464">
        <f>1</f>
        <v>1</v>
      </c>
      <c r="B4" s="465" t="s">
        <v>21</v>
      </c>
      <c r="C4" s="53" t="s">
        <v>22</v>
      </c>
      <c r="D4" s="111">
        <v>4</v>
      </c>
      <c r="E4" s="112">
        <v>1</v>
      </c>
      <c r="F4" s="109">
        <v>60</v>
      </c>
      <c r="G4" s="113">
        <v>2</v>
      </c>
      <c r="H4" s="114">
        <v>1</v>
      </c>
      <c r="I4" s="180">
        <v>60</v>
      </c>
      <c r="J4" s="192">
        <v>1</v>
      </c>
      <c r="K4" s="191">
        <v>60</v>
      </c>
      <c r="L4" s="192">
        <v>1</v>
      </c>
      <c r="M4" s="191">
        <v>60</v>
      </c>
      <c r="N4" s="468">
        <v>1</v>
      </c>
      <c r="O4" s="295">
        <v>60</v>
      </c>
      <c r="P4" s="458">
        <f>F4+I4+K4+M4+O4</f>
        <v>300</v>
      </c>
      <c r="Q4" s="459">
        <f>P4-MIN(F4,I4,K4,M4,O4)</f>
        <v>240</v>
      </c>
    </row>
    <row r="5" spans="1:17" s="2" customFormat="1" ht="25.5" customHeight="1">
      <c r="A5" s="466">
        <f aca="true" t="shared" si="0" ref="A5:A36">A4+1</f>
        <v>2</v>
      </c>
      <c r="B5" s="467" t="s">
        <v>23</v>
      </c>
      <c r="C5" s="92" t="s">
        <v>24</v>
      </c>
      <c r="D5" s="89">
        <v>8</v>
      </c>
      <c r="E5" s="90">
        <v>2</v>
      </c>
      <c r="F5" s="51">
        <v>55</v>
      </c>
      <c r="G5" s="86">
        <v>10</v>
      </c>
      <c r="H5" s="87">
        <v>3</v>
      </c>
      <c r="I5" s="181">
        <v>50</v>
      </c>
      <c r="J5" s="89">
        <v>5</v>
      </c>
      <c r="K5" s="169">
        <v>42</v>
      </c>
      <c r="L5" s="89">
        <v>5</v>
      </c>
      <c r="M5" s="169">
        <v>42</v>
      </c>
      <c r="N5" s="456">
        <v>2</v>
      </c>
      <c r="O5" s="179">
        <v>55</v>
      </c>
      <c r="P5" s="460">
        <f>F5+I5+K5+M5+O5</f>
        <v>244</v>
      </c>
      <c r="Q5" s="461">
        <f>P5-MIN(F5,I5,K5,M5,O5)</f>
        <v>202</v>
      </c>
    </row>
    <row r="6" spans="1:17" s="2" customFormat="1" ht="25.5" customHeight="1">
      <c r="A6" s="466">
        <f t="shared" si="0"/>
        <v>3</v>
      </c>
      <c r="B6" s="467" t="s">
        <v>27</v>
      </c>
      <c r="C6" s="92" t="s">
        <v>28</v>
      </c>
      <c r="D6" s="89">
        <v>11</v>
      </c>
      <c r="E6" s="90">
        <v>3</v>
      </c>
      <c r="F6" s="51">
        <v>50</v>
      </c>
      <c r="G6" s="86">
        <v>7</v>
      </c>
      <c r="H6" s="87">
        <v>2</v>
      </c>
      <c r="I6" s="181">
        <v>55</v>
      </c>
      <c r="J6" s="89">
        <v>7</v>
      </c>
      <c r="K6" s="169">
        <v>36</v>
      </c>
      <c r="L6" s="89">
        <v>4</v>
      </c>
      <c r="M6" s="169">
        <v>45</v>
      </c>
      <c r="N6" s="456">
        <v>3</v>
      </c>
      <c r="O6" s="179">
        <v>50</v>
      </c>
      <c r="P6" s="460">
        <f>F6+I6+K6+M6+O6</f>
        <v>236</v>
      </c>
      <c r="Q6" s="461">
        <f>P6-MIN(F6,I6,K6,M6,O6)</f>
        <v>200</v>
      </c>
    </row>
    <row r="7" spans="1:17" s="2" customFormat="1" ht="25.5" customHeight="1">
      <c r="A7" s="15">
        <f t="shared" si="0"/>
        <v>4</v>
      </c>
      <c r="B7" s="139" t="s">
        <v>25</v>
      </c>
      <c r="C7" s="140" t="s">
        <v>26</v>
      </c>
      <c r="D7" s="134">
        <v>12</v>
      </c>
      <c r="E7" s="135">
        <v>4</v>
      </c>
      <c r="F7" s="136">
        <v>45</v>
      </c>
      <c r="G7" s="137">
        <v>11</v>
      </c>
      <c r="H7" s="138">
        <v>4</v>
      </c>
      <c r="I7" s="182">
        <v>45</v>
      </c>
      <c r="J7" s="134">
        <v>4</v>
      </c>
      <c r="K7" s="136">
        <v>45</v>
      </c>
      <c r="L7" s="134">
        <v>2</v>
      </c>
      <c r="M7" s="136">
        <v>55</v>
      </c>
      <c r="N7" s="469">
        <v>4</v>
      </c>
      <c r="O7" s="182">
        <v>45</v>
      </c>
      <c r="P7" s="313">
        <f>F7+I7+K7+M7+O7</f>
        <v>235</v>
      </c>
      <c r="Q7" s="314">
        <f>P7-MIN(F7,I7,K7,M7,O7)</f>
        <v>190</v>
      </c>
    </row>
    <row r="8" spans="1:17" s="2" customFormat="1" ht="25.5" customHeight="1">
      <c r="A8" s="15">
        <f t="shared" si="0"/>
        <v>5</v>
      </c>
      <c r="B8" s="91" t="s">
        <v>29</v>
      </c>
      <c r="C8" s="92" t="s">
        <v>30</v>
      </c>
      <c r="D8" s="89">
        <v>13</v>
      </c>
      <c r="E8" s="90">
        <v>5</v>
      </c>
      <c r="F8" s="51">
        <v>42</v>
      </c>
      <c r="G8" s="86">
        <v>14</v>
      </c>
      <c r="H8" s="87">
        <v>6</v>
      </c>
      <c r="I8" s="181">
        <v>39</v>
      </c>
      <c r="J8" s="89">
        <v>2</v>
      </c>
      <c r="K8" s="179">
        <v>55</v>
      </c>
      <c r="L8" s="89">
        <v>3</v>
      </c>
      <c r="M8" s="169">
        <v>50</v>
      </c>
      <c r="N8" s="456">
        <v>5</v>
      </c>
      <c r="O8" s="179">
        <v>42</v>
      </c>
      <c r="P8" s="312">
        <f>F8+I8+K8+M8+O8</f>
        <v>228</v>
      </c>
      <c r="Q8" s="84">
        <f>P8-MIN(F8,I8,K8,M8,O8)</f>
        <v>189</v>
      </c>
    </row>
    <row r="9" spans="1:17" s="2" customFormat="1" ht="25.5" customHeight="1">
      <c r="A9" s="15">
        <f t="shared" si="0"/>
        <v>6</v>
      </c>
      <c r="B9" s="124" t="s">
        <v>12</v>
      </c>
      <c r="C9" s="125" t="s">
        <v>197</v>
      </c>
      <c r="D9" s="126">
        <v>15</v>
      </c>
      <c r="E9" s="123">
        <v>6</v>
      </c>
      <c r="F9" s="127">
        <v>39</v>
      </c>
      <c r="G9" s="128">
        <v>13</v>
      </c>
      <c r="H9" s="129">
        <v>5</v>
      </c>
      <c r="I9" s="183">
        <v>42</v>
      </c>
      <c r="J9" s="126">
        <v>3</v>
      </c>
      <c r="K9" s="324">
        <v>50</v>
      </c>
      <c r="L9" s="126">
        <v>7</v>
      </c>
      <c r="M9" s="324">
        <v>36</v>
      </c>
      <c r="N9" s="80">
        <v>7</v>
      </c>
      <c r="O9" s="301">
        <v>36</v>
      </c>
      <c r="P9" s="315">
        <f>F9+I9+K9+M9+O9</f>
        <v>203</v>
      </c>
      <c r="Q9" s="107">
        <f>P9-MIN(F9,I9,K9,M9,O9)</f>
        <v>167</v>
      </c>
    </row>
    <row r="10" spans="1:17" s="2" customFormat="1" ht="25.5" customHeight="1">
      <c r="A10" s="15">
        <f t="shared" si="0"/>
        <v>7</v>
      </c>
      <c r="B10" s="141" t="s">
        <v>16</v>
      </c>
      <c r="C10" s="131" t="s">
        <v>14</v>
      </c>
      <c r="D10" s="126">
        <v>16</v>
      </c>
      <c r="E10" s="123">
        <v>7</v>
      </c>
      <c r="F10" s="127">
        <v>36</v>
      </c>
      <c r="G10" s="128">
        <v>15</v>
      </c>
      <c r="H10" s="129">
        <v>7</v>
      </c>
      <c r="I10" s="183">
        <v>36</v>
      </c>
      <c r="J10" s="126">
        <v>16</v>
      </c>
      <c r="K10" s="324">
        <v>13</v>
      </c>
      <c r="L10" s="126">
        <v>6</v>
      </c>
      <c r="M10" s="324">
        <v>39</v>
      </c>
      <c r="N10" s="470">
        <v>6</v>
      </c>
      <c r="O10" s="301">
        <v>39</v>
      </c>
      <c r="P10" s="315">
        <f>F10+I10+K10+M10+O10</f>
        <v>163</v>
      </c>
      <c r="Q10" s="107">
        <f>P10-MIN(F10,I10,K10,M10,O10)</f>
        <v>150</v>
      </c>
    </row>
    <row r="11" spans="1:17" s="2" customFormat="1" ht="25.5" customHeight="1">
      <c r="A11" s="15">
        <f t="shared" si="0"/>
        <v>8</v>
      </c>
      <c r="B11" s="130" t="s">
        <v>13</v>
      </c>
      <c r="C11" s="131" t="s">
        <v>1</v>
      </c>
      <c r="D11" s="126">
        <v>18</v>
      </c>
      <c r="E11" s="123">
        <v>9</v>
      </c>
      <c r="F11" s="127">
        <v>30</v>
      </c>
      <c r="G11" s="128">
        <v>18</v>
      </c>
      <c r="H11" s="129">
        <v>8</v>
      </c>
      <c r="I11" s="183">
        <v>33</v>
      </c>
      <c r="J11" s="126">
        <v>6</v>
      </c>
      <c r="K11" s="324">
        <v>39</v>
      </c>
      <c r="L11" s="126">
        <v>9</v>
      </c>
      <c r="M11" s="324">
        <v>30</v>
      </c>
      <c r="N11" s="80">
        <v>9</v>
      </c>
      <c r="O11" s="301">
        <v>30</v>
      </c>
      <c r="P11" s="315">
        <f>F11+I11+K11+M11+O11</f>
        <v>162</v>
      </c>
      <c r="Q11" s="107">
        <f>P11-MIN(F11,I11,K11,M11,O11)</f>
        <v>132</v>
      </c>
    </row>
    <row r="12" spans="1:17" s="2" customFormat="1" ht="25.5" customHeight="1">
      <c r="A12" s="15">
        <f t="shared" si="0"/>
        <v>9</v>
      </c>
      <c r="B12" s="417" t="s">
        <v>11</v>
      </c>
      <c r="C12" s="419" t="s">
        <v>3</v>
      </c>
      <c r="D12" s="89">
        <v>17</v>
      </c>
      <c r="E12" s="90">
        <v>8</v>
      </c>
      <c r="F12" s="51">
        <v>33</v>
      </c>
      <c r="G12" s="86">
        <v>20</v>
      </c>
      <c r="H12" s="87">
        <v>9</v>
      </c>
      <c r="I12" s="181">
        <v>30</v>
      </c>
      <c r="J12" s="89">
        <v>14</v>
      </c>
      <c r="K12" s="169">
        <v>17</v>
      </c>
      <c r="L12" s="89">
        <v>8</v>
      </c>
      <c r="M12" s="169">
        <v>33</v>
      </c>
      <c r="N12" s="89">
        <v>8</v>
      </c>
      <c r="O12" s="179">
        <v>33</v>
      </c>
      <c r="P12" s="312">
        <f>F12+I12+K12+M12+O12</f>
        <v>146</v>
      </c>
      <c r="Q12" s="84">
        <f>P12-MIN(F12,I12,K12,M12,O12)</f>
        <v>129</v>
      </c>
    </row>
    <row r="13" spans="1:17" s="2" customFormat="1" ht="25.5" customHeight="1">
      <c r="A13" s="15">
        <f t="shared" si="0"/>
        <v>10</v>
      </c>
      <c r="B13" s="91" t="s">
        <v>31</v>
      </c>
      <c r="C13" s="92" t="s">
        <v>32</v>
      </c>
      <c r="D13" s="89">
        <v>30</v>
      </c>
      <c r="E13" s="90">
        <v>15</v>
      </c>
      <c r="F13" s="51">
        <v>15</v>
      </c>
      <c r="G13" s="86">
        <v>28</v>
      </c>
      <c r="H13" s="87">
        <v>15</v>
      </c>
      <c r="I13" s="181">
        <v>15</v>
      </c>
      <c r="J13" s="89">
        <v>9</v>
      </c>
      <c r="K13" s="179">
        <v>30</v>
      </c>
      <c r="L13" s="89">
        <v>10</v>
      </c>
      <c r="M13" s="169">
        <v>27</v>
      </c>
      <c r="N13" s="89">
        <v>11</v>
      </c>
      <c r="O13" s="179">
        <v>23</v>
      </c>
      <c r="P13" s="312">
        <f>F13+I13+K13+M13+O13</f>
        <v>110</v>
      </c>
      <c r="Q13" s="84">
        <f>P13-MIN(F13,I13,K13,M13,O13)</f>
        <v>95</v>
      </c>
    </row>
    <row r="14" spans="1:17" s="2" customFormat="1" ht="25.5" customHeight="1">
      <c r="A14" s="15">
        <f t="shared" si="0"/>
        <v>11</v>
      </c>
      <c r="B14" s="132" t="s">
        <v>33</v>
      </c>
      <c r="C14" s="133" t="s">
        <v>26</v>
      </c>
      <c r="D14" s="134">
        <v>21</v>
      </c>
      <c r="E14" s="135">
        <v>10</v>
      </c>
      <c r="F14" s="136">
        <v>27</v>
      </c>
      <c r="G14" s="137">
        <v>23</v>
      </c>
      <c r="H14" s="138">
        <v>11</v>
      </c>
      <c r="I14" s="182">
        <v>23</v>
      </c>
      <c r="J14" s="134">
        <v>12</v>
      </c>
      <c r="K14" s="136">
        <v>21</v>
      </c>
      <c r="L14" s="134">
        <v>11</v>
      </c>
      <c r="M14" s="136">
        <v>23</v>
      </c>
      <c r="N14" s="134">
        <v>13</v>
      </c>
      <c r="O14" s="182">
        <v>19</v>
      </c>
      <c r="P14" s="313">
        <f>F14+I14+K14+M14+O14</f>
        <v>113</v>
      </c>
      <c r="Q14" s="314">
        <f>P14-MIN(F14,I14,K14,M14,O14)</f>
        <v>94</v>
      </c>
    </row>
    <row r="15" spans="1:17" s="2" customFormat="1" ht="25.5" customHeight="1">
      <c r="A15" s="15">
        <f t="shared" si="0"/>
        <v>12</v>
      </c>
      <c r="B15" s="91" t="s">
        <v>40</v>
      </c>
      <c r="C15" s="92" t="s">
        <v>7</v>
      </c>
      <c r="D15" s="89">
        <v>24</v>
      </c>
      <c r="E15" s="90">
        <v>12</v>
      </c>
      <c r="F15" s="51">
        <v>21</v>
      </c>
      <c r="G15" s="86">
        <v>24</v>
      </c>
      <c r="H15" s="87">
        <v>12</v>
      </c>
      <c r="I15" s="181">
        <v>21</v>
      </c>
      <c r="J15" s="89">
        <v>10</v>
      </c>
      <c r="K15" s="169">
        <v>27</v>
      </c>
      <c r="L15" s="89">
        <v>12</v>
      </c>
      <c r="M15" s="169">
        <v>21</v>
      </c>
      <c r="N15" s="89">
        <v>14</v>
      </c>
      <c r="O15" s="179">
        <v>17</v>
      </c>
      <c r="P15" s="312">
        <f>F15+I15+K15+M15+O15</f>
        <v>107</v>
      </c>
      <c r="Q15" s="84">
        <f>P15-MIN(F15,I15,K15,M15,O15)</f>
        <v>90</v>
      </c>
    </row>
    <row r="16" spans="1:17" s="2" customFormat="1" ht="25.5" customHeight="1">
      <c r="A16" s="15">
        <f t="shared" si="0"/>
        <v>13</v>
      </c>
      <c r="B16" s="88" t="s">
        <v>6</v>
      </c>
      <c r="C16" s="92" t="s">
        <v>7</v>
      </c>
      <c r="D16" s="89">
        <v>27</v>
      </c>
      <c r="E16" s="90">
        <v>14</v>
      </c>
      <c r="F16" s="51">
        <v>17</v>
      </c>
      <c r="G16" s="86">
        <v>21</v>
      </c>
      <c r="H16" s="87">
        <v>10</v>
      </c>
      <c r="I16" s="181">
        <v>27</v>
      </c>
      <c r="J16" s="89">
        <v>13</v>
      </c>
      <c r="K16" s="169">
        <v>19</v>
      </c>
      <c r="L16" s="89">
        <v>13</v>
      </c>
      <c r="M16" s="169">
        <v>19</v>
      </c>
      <c r="N16" s="89">
        <v>12</v>
      </c>
      <c r="O16" s="179">
        <v>21</v>
      </c>
      <c r="P16" s="312">
        <f>F16+I16+K16+M16+O16</f>
        <v>103</v>
      </c>
      <c r="Q16" s="84">
        <f>P16-MIN(F16,I16,K16,M16,O16)</f>
        <v>86</v>
      </c>
    </row>
    <row r="17" spans="1:17" s="2" customFormat="1" ht="25.5" customHeight="1">
      <c r="A17" s="15">
        <f t="shared" si="0"/>
        <v>14</v>
      </c>
      <c r="B17" s="88" t="s">
        <v>34</v>
      </c>
      <c r="C17" s="93" t="s">
        <v>35</v>
      </c>
      <c r="D17" s="89">
        <v>26</v>
      </c>
      <c r="E17" s="90">
        <v>13</v>
      </c>
      <c r="F17" s="51">
        <v>19</v>
      </c>
      <c r="G17" s="86">
        <v>26</v>
      </c>
      <c r="H17" s="87">
        <v>13</v>
      </c>
      <c r="I17" s="181">
        <v>19</v>
      </c>
      <c r="J17" s="89">
        <v>11</v>
      </c>
      <c r="K17" s="169">
        <v>23</v>
      </c>
      <c r="L17" s="89">
        <v>14</v>
      </c>
      <c r="M17" s="169">
        <v>17</v>
      </c>
      <c r="N17" s="89">
        <v>19</v>
      </c>
      <c r="O17" s="179">
        <v>7</v>
      </c>
      <c r="P17" s="312">
        <f>F17+I17+K17+M17+O17</f>
        <v>85</v>
      </c>
      <c r="Q17" s="84">
        <f>P17-MIN(F17,I17,K17,M17,O17)</f>
        <v>78</v>
      </c>
    </row>
    <row r="18" spans="1:17" s="2" customFormat="1" ht="25.5" customHeight="1">
      <c r="A18" s="15">
        <f t="shared" si="0"/>
        <v>15</v>
      </c>
      <c r="B18" s="88" t="s">
        <v>9</v>
      </c>
      <c r="C18" s="412" t="s">
        <v>10</v>
      </c>
      <c r="D18" s="89">
        <v>22</v>
      </c>
      <c r="E18" s="90">
        <v>11</v>
      </c>
      <c r="F18" s="51">
        <v>23</v>
      </c>
      <c r="G18" s="86">
        <v>27</v>
      </c>
      <c r="H18" s="87">
        <v>14</v>
      </c>
      <c r="I18" s="181">
        <v>17</v>
      </c>
      <c r="J18" s="104"/>
      <c r="K18" s="294">
        <v>0</v>
      </c>
      <c r="L18" s="241"/>
      <c r="M18" s="294">
        <v>0</v>
      </c>
      <c r="N18" s="89">
        <v>10</v>
      </c>
      <c r="O18" s="179">
        <v>27</v>
      </c>
      <c r="P18" s="312">
        <f>F18+I18+K18+M18+O18</f>
        <v>67</v>
      </c>
      <c r="Q18" s="84">
        <f>P18-MIN(F18,I18,K18,M18,O18)</f>
        <v>67</v>
      </c>
    </row>
    <row r="19" spans="1:17" s="2" customFormat="1" ht="25.5" customHeight="1">
      <c r="A19" s="15">
        <f t="shared" si="0"/>
        <v>16</v>
      </c>
      <c r="B19" s="91" t="s">
        <v>17</v>
      </c>
      <c r="C19" s="92" t="s">
        <v>3</v>
      </c>
      <c r="D19" s="89">
        <v>31</v>
      </c>
      <c r="E19" s="90">
        <v>16</v>
      </c>
      <c r="F19" s="51">
        <v>13</v>
      </c>
      <c r="G19" s="86">
        <v>31</v>
      </c>
      <c r="H19" s="87">
        <v>16</v>
      </c>
      <c r="I19" s="181">
        <v>13</v>
      </c>
      <c r="J19" s="89">
        <v>15</v>
      </c>
      <c r="K19" s="169">
        <v>15</v>
      </c>
      <c r="L19" s="89">
        <v>15</v>
      </c>
      <c r="M19" s="169">
        <v>15</v>
      </c>
      <c r="N19" s="89">
        <v>16</v>
      </c>
      <c r="O19" s="251">
        <v>13</v>
      </c>
      <c r="P19" s="312">
        <f>F19+I19+K19+M19+O19</f>
        <v>69</v>
      </c>
      <c r="Q19" s="84">
        <f>P19-MIN(F19,I19,K19,M19,O19)</f>
        <v>56</v>
      </c>
    </row>
    <row r="20" spans="1:17" s="2" customFormat="1" ht="28.5" customHeight="1">
      <c r="A20" s="15">
        <f t="shared" si="0"/>
        <v>17</v>
      </c>
      <c r="B20" s="88" t="s">
        <v>4</v>
      </c>
      <c r="C20" s="93" t="s">
        <v>5</v>
      </c>
      <c r="D20" s="89">
        <v>32</v>
      </c>
      <c r="E20" s="90">
        <v>17</v>
      </c>
      <c r="F20" s="51">
        <v>11</v>
      </c>
      <c r="G20" s="86">
        <v>32</v>
      </c>
      <c r="H20" s="87">
        <v>17</v>
      </c>
      <c r="I20" s="181">
        <v>11</v>
      </c>
      <c r="J20" s="89">
        <v>17</v>
      </c>
      <c r="K20" s="270">
        <v>11</v>
      </c>
      <c r="L20" s="89">
        <v>16</v>
      </c>
      <c r="M20" s="270">
        <v>13</v>
      </c>
      <c r="N20" s="241"/>
      <c r="O20" s="289">
        <v>0</v>
      </c>
      <c r="P20" s="312">
        <f>F20+I20+K20+M20+O20</f>
        <v>46</v>
      </c>
      <c r="Q20" s="84">
        <f>P20-MIN(F20,I20,K20,M20,O20)</f>
        <v>46</v>
      </c>
    </row>
    <row r="21" spans="1:17" s="2" customFormat="1" ht="28.5" customHeight="1">
      <c r="A21" s="15">
        <f t="shared" si="0"/>
        <v>18</v>
      </c>
      <c r="B21" s="88" t="s">
        <v>155</v>
      </c>
      <c r="C21" s="92" t="s">
        <v>156</v>
      </c>
      <c r="D21" s="98"/>
      <c r="E21" s="99"/>
      <c r="F21" s="325"/>
      <c r="G21" s="230"/>
      <c r="H21" s="329"/>
      <c r="I21" s="306"/>
      <c r="J21" s="89">
        <v>8</v>
      </c>
      <c r="K21" s="169">
        <v>33</v>
      </c>
      <c r="L21" s="241"/>
      <c r="M21" s="293">
        <v>0</v>
      </c>
      <c r="N21" s="241"/>
      <c r="O21" s="286">
        <v>0</v>
      </c>
      <c r="P21" s="312">
        <f>F21+I21+K21+M21+O21</f>
        <v>33</v>
      </c>
      <c r="Q21" s="84">
        <f>P21-MIN(F21,I21,K21,M21,O21)</f>
        <v>33</v>
      </c>
    </row>
    <row r="22" spans="1:17" s="2" customFormat="1" ht="25.5">
      <c r="A22" s="119">
        <f t="shared" si="0"/>
        <v>19</v>
      </c>
      <c r="B22" s="281" t="s">
        <v>306</v>
      </c>
      <c r="C22" s="185" t="s">
        <v>265</v>
      </c>
      <c r="D22" s="252"/>
      <c r="E22" s="285"/>
      <c r="F22" s="293">
        <v>0</v>
      </c>
      <c r="G22" s="284"/>
      <c r="H22" s="421"/>
      <c r="I22" s="286">
        <v>0</v>
      </c>
      <c r="J22" s="187"/>
      <c r="K22" s="293">
        <v>0</v>
      </c>
      <c r="L22" s="242"/>
      <c r="M22" s="293">
        <v>0</v>
      </c>
      <c r="N22" s="186">
        <v>15</v>
      </c>
      <c r="O22" s="251">
        <v>15</v>
      </c>
      <c r="P22" s="312">
        <f>F22+I22+K22+M22+O22</f>
        <v>15</v>
      </c>
      <c r="Q22" s="84">
        <f>P22-MIN(F22,I22,K22,M22,O22)</f>
        <v>15</v>
      </c>
    </row>
    <row r="23" spans="1:17" ht="25.5">
      <c r="A23" s="15">
        <f t="shared" si="0"/>
        <v>20</v>
      </c>
      <c r="B23" s="141" t="s">
        <v>307</v>
      </c>
      <c r="C23" s="131" t="s">
        <v>308</v>
      </c>
      <c r="D23" s="267"/>
      <c r="E23" s="290"/>
      <c r="F23" s="291">
        <v>0</v>
      </c>
      <c r="G23" s="259"/>
      <c r="H23" s="290"/>
      <c r="I23" s="292">
        <v>0</v>
      </c>
      <c r="J23" s="299"/>
      <c r="K23" s="292">
        <v>0</v>
      </c>
      <c r="L23" s="300"/>
      <c r="M23" s="292">
        <v>0</v>
      </c>
      <c r="N23" s="80">
        <v>17</v>
      </c>
      <c r="O23" s="301">
        <v>11</v>
      </c>
      <c r="P23" s="315">
        <f>F23+I23+K23+M23+O23</f>
        <v>11</v>
      </c>
      <c r="Q23" s="107">
        <f>P23-MIN(F23,I23,K23,M23,O23)</f>
        <v>11</v>
      </c>
    </row>
    <row r="24" spans="1:17" ht="25.5">
      <c r="A24" s="119">
        <f t="shared" si="0"/>
        <v>21</v>
      </c>
      <c r="B24" s="418" t="s">
        <v>263</v>
      </c>
      <c r="C24" s="420" t="s">
        <v>254</v>
      </c>
      <c r="D24" s="267"/>
      <c r="E24" s="290"/>
      <c r="F24" s="291">
        <v>0</v>
      </c>
      <c r="G24" s="259"/>
      <c r="H24" s="290"/>
      <c r="I24" s="292">
        <v>0</v>
      </c>
      <c r="J24" s="299"/>
      <c r="K24" s="292">
        <v>0</v>
      </c>
      <c r="L24" s="300"/>
      <c r="M24" s="292">
        <v>0</v>
      </c>
      <c r="N24" s="80">
        <v>18</v>
      </c>
      <c r="O24" s="301">
        <v>9</v>
      </c>
      <c r="P24" s="315">
        <f>F24+I24+K24+M24+O24</f>
        <v>9</v>
      </c>
      <c r="Q24" s="107">
        <f>P24-MIN(F24,I24,K24,M24,O24)</f>
        <v>9</v>
      </c>
    </row>
    <row r="25" spans="1:17" ht="25.5">
      <c r="A25" s="15">
        <f t="shared" si="0"/>
        <v>22</v>
      </c>
      <c r="B25" s="88" t="s">
        <v>8</v>
      </c>
      <c r="C25" s="282" t="s">
        <v>7</v>
      </c>
      <c r="D25" s="86">
        <v>33</v>
      </c>
      <c r="E25" s="90">
        <v>18</v>
      </c>
      <c r="F25" s="181">
        <v>9</v>
      </c>
      <c r="G25" s="219"/>
      <c r="H25" s="288"/>
      <c r="I25" s="294">
        <v>0</v>
      </c>
      <c r="J25" s="187"/>
      <c r="K25" s="293">
        <v>0</v>
      </c>
      <c r="L25" s="242"/>
      <c r="M25" s="293">
        <v>0</v>
      </c>
      <c r="N25" s="242"/>
      <c r="O25" s="286">
        <v>0</v>
      </c>
      <c r="P25" s="312">
        <f>F25+I25+K25+M25+O25</f>
        <v>9</v>
      </c>
      <c r="Q25" s="84">
        <f>P25-MIN(F25,I25,K25,M25,O25)</f>
        <v>9</v>
      </c>
    </row>
    <row r="26" spans="1:17" ht="25.5">
      <c r="A26" s="15">
        <f t="shared" si="0"/>
        <v>23</v>
      </c>
      <c r="B26" s="141" t="s">
        <v>251</v>
      </c>
      <c r="C26" s="302" t="s">
        <v>252</v>
      </c>
      <c r="D26" s="303"/>
      <c r="E26" s="304"/>
      <c r="F26" s="305">
        <v>0</v>
      </c>
      <c r="G26" s="259"/>
      <c r="H26" s="290"/>
      <c r="I26" s="292">
        <v>0</v>
      </c>
      <c r="J26" s="299"/>
      <c r="K26" s="292">
        <v>0</v>
      </c>
      <c r="L26" s="300"/>
      <c r="M26" s="292">
        <v>0</v>
      </c>
      <c r="N26" s="308">
        <v>20</v>
      </c>
      <c r="O26" s="309">
        <v>5</v>
      </c>
      <c r="P26" s="315">
        <f>F26+I26+K26+M26+O26</f>
        <v>5</v>
      </c>
      <c r="Q26" s="107">
        <f>P26-MIN(F26,I26,K26,M26,O26)</f>
        <v>5</v>
      </c>
    </row>
    <row r="27" spans="1:17" ht="25.5">
      <c r="A27" s="15">
        <f t="shared" si="0"/>
        <v>24</v>
      </c>
      <c r="B27" s="91" t="s">
        <v>258</v>
      </c>
      <c r="C27" s="92" t="s">
        <v>309</v>
      </c>
      <c r="D27" s="284"/>
      <c r="E27" s="285"/>
      <c r="F27" s="286">
        <v>0</v>
      </c>
      <c r="G27" s="252"/>
      <c r="H27" s="285"/>
      <c r="I27" s="293">
        <v>0</v>
      </c>
      <c r="J27" s="187"/>
      <c r="K27" s="293">
        <v>0</v>
      </c>
      <c r="L27" s="242"/>
      <c r="M27" s="293">
        <v>0</v>
      </c>
      <c r="N27" s="89">
        <v>21</v>
      </c>
      <c r="O27" s="179">
        <v>2</v>
      </c>
      <c r="P27" s="312">
        <f>F27+I27+K27+M27+O27</f>
        <v>2</v>
      </c>
      <c r="Q27" s="84">
        <f>P27-MIN(F27,I27,K27,M27,O27)</f>
        <v>2</v>
      </c>
    </row>
    <row r="28" spans="1:17" ht="25.5">
      <c r="A28" s="119">
        <f t="shared" si="0"/>
        <v>25</v>
      </c>
      <c r="B28" s="91" t="s">
        <v>261</v>
      </c>
      <c r="C28" s="282" t="s">
        <v>262</v>
      </c>
      <c r="D28" s="284"/>
      <c r="E28" s="285"/>
      <c r="F28" s="286">
        <v>0</v>
      </c>
      <c r="G28" s="252"/>
      <c r="H28" s="285"/>
      <c r="I28" s="293">
        <v>0</v>
      </c>
      <c r="J28" s="187"/>
      <c r="K28" s="293">
        <v>0</v>
      </c>
      <c r="L28" s="242"/>
      <c r="M28" s="293">
        <v>0</v>
      </c>
      <c r="N28" s="186">
        <v>22</v>
      </c>
      <c r="O28" s="251">
        <v>2</v>
      </c>
      <c r="P28" s="312">
        <f>F28+I28+K28+M28+O28</f>
        <v>2</v>
      </c>
      <c r="Q28" s="84">
        <f>P28-MIN(F28,I28,K28,M28,O28)</f>
        <v>2</v>
      </c>
    </row>
    <row r="29" spans="1:17" ht="25.5">
      <c r="A29" s="119">
        <f t="shared" si="0"/>
        <v>26</v>
      </c>
      <c r="B29" s="413" t="s">
        <v>264</v>
      </c>
      <c r="C29" s="414" t="s">
        <v>310</v>
      </c>
      <c r="D29" s="267"/>
      <c r="E29" s="290"/>
      <c r="F29" s="291">
        <v>0</v>
      </c>
      <c r="G29" s="259"/>
      <c r="H29" s="290"/>
      <c r="I29" s="292">
        <v>0</v>
      </c>
      <c r="J29" s="299"/>
      <c r="K29" s="292">
        <v>0</v>
      </c>
      <c r="L29" s="300"/>
      <c r="M29" s="292">
        <v>0</v>
      </c>
      <c r="N29" s="422">
        <v>23</v>
      </c>
      <c r="O29" s="423">
        <v>2</v>
      </c>
      <c r="P29" s="415">
        <f>F29+I29+K29+M29+O29</f>
        <v>2</v>
      </c>
      <c r="Q29" s="416">
        <f>P29-MIN(F29,I29,K29,M29,O29)</f>
        <v>2</v>
      </c>
    </row>
    <row r="30" spans="1:17" ht="25.5">
      <c r="A30" s="119">
        <f t="shared" si="0"/>
        <v>27</v>
      </c>
      <c r="B30" s="141" t="s">
        <v>255</v>
      </c>
      <c r="C30" s="302" t="s">
        <v>254</v>
      </c>
      <c r="D30" s="267"/>
      <c r="E30" s="290"/>
      <c r="F30" s="291">
        <v>0</v>
      </c>
      <c r="G30" s="259"/>
      <c r="H30" s="290"/>
      <c r="I30" s="292">
        <v>0</v>
      </c>
      <c r="J30" s="299"/>
      <c r="K30" s="292">
        <v>0</v>
      </c>
      <c r="L30" s="300"/>
      <c r="M30" s="292">
        <v>0</v>
      </c>
      <c r="N30" s="80">
        <v>24</v>
      </c>
      <c r="O30" s="301">
        <v>2</v>
      </c>
      <c r="P30" s="315">
        <f>F30+I30+K30+M30+O30</f>
        <v>2</v>
      </c>
      <c r="Q30" s="107">
        <f>P30-MIN(F30,I30,K30,M30,O30)</f>
        <v>2</v>
      </c>
    </row>
    <row r="31" spans="1:17" ht="25.5">
      <c r="A31" s="15">
        <f t="shared" si="0"/>
        <v>28</v>
      </c>
      <c r="B31" s="418" t="s">
        <v>247</v>
      </c>
      <c r="C31" s="420" t="s">
        <v>311</v>
      </c>
      <c r="D31" s="267"/>
      <c r="E31" s="290"/>
      <c r="F31" s="291">
        <v>0</v>
      </c>
      <c r="G31" s="259"/>
      <c r="H31" s="290"/>
      <c r="I31" s="292">
        <v>0</v>
      </c>
      <c r="J31" s="299"/>
      <c r="K31" s="292">
        <v>0</v>
      </c>
      <c r="L31" s="300"/>
      <c r="M31" s="292">
        <v>0</v>
      </c>
      <c r="N31" s="307"/>
      <c r="O31" s="305">
        <v>0</v>
      </c>
      <c r="P31" s="315">
        <f>F31+I31+K31+M31+O31</f>
        <v>0</v>
      </c>
      <c r="Q31" s="107">
        <f>P31-MIN(F31,I31,K31,M31,O31)</f>
        <v>0</v>
      </c>
    </row>
    <row r="32" spans="1:17" ht="25.5">
      <c r="A32" s="15">
        <f t="shared" si="0"/>
        <v>29</v>
      </c>
      <c r="B32" s="91" t="s">
        <v>248</v>
      </c>
      <c r="C32" s="92" t="s">
        <v>249</v>
      </c>
      <c r="D32" s="287"/>
      <c r="E32" s="288"/>
      <c r="F32" s="289">
        <v>0</v>
      </c>
      <c r="G32" s="219"/>
      <c r="H32" s="288"/>
      <c r="I32" s="294">
        <v>0</v>
      </c>
      <c r="J32" s="187"/>
      <c r="K32" s="293">
        <v>0</v>
      </c>
      <c r="L32" s="242"/>
      <c r="M32" s="293">
        <v>0</v>
      </c>
      <c r="N32" s="242"/>
      <c r="O32" s="286">
        <v>0</v>
      </c>
      <c r="P32" s="312">
        <f>F32+I32+K32+M32+O32</f>
        <v>0</v>
      </c>
      <c r="Q32" s="84">
        <f>P32-MIN(F32,I32,K32,M32,O32)</f>
        <v>0</v>
      </c>
    </row>
    <row r="33" spans="1:17" ht="25.5">
      <c r="A33" s="119">
        <f t="shared" si="0"/>
        <v>30</v>
      </c>
      <c r="B33" s="281" t="s">
        <v>250</v>
      </c>
      <c r="C33" s="185" t="s">
        <v>7</v>
      </c>
      <c r="D33" s="284"/>
      <c r="E33" s="285"/>
      <c r="F33" s="286">
        <v>0</v>
      </c>
      <c r="G33" s="252"/>
      <c r="H33" s="285"/>
      <c r="I33" s="293">
        <v>0</v>
      </c>
      <c r="J33" s="187"/>
      <c r="K33" s="293">
        <v>0</v>
      </c>
      <c r="L33" s="242"/>
      <c r="M33" s="293">
        <v>0</v>
      </c>
      <c r="N33" s="241"/>
      <c r="O33" s="289">
        <v>0</v>
      </c>
      <c r="P33" s="312">
        <f>F33+I33+K33+M33+O33</f>
        <v>0</v>
      </c>
      <c r="Q33" s="84">
        <f>P33-MIN(F33,I33,K33,M33,O33)</f>
        <v>0</v>
      </c>
    </row>
    <row r="34" spans="1:17" ht="25.5">
      <c r="A34" s="119">
        <f t="shared" si="0"/>
        <v>31</v>
      </c>
      <c r="B34" s="141" t="s">
        <v>253</v>
      </c>
      <c r="C34" s="283" t="s">
        <v>254</v>
      </c>
      <c r="D34" s="267"/>
      <c r="E34" s="290"/>
      <c r="F34" s="291">
        <v>0</v>
      </c>
      <c r="G34" s="259"/>
      <c r="H34" s="290"/>
      <c r="I34" s="292">
        <v>0</v>
      </c>
      <c r="J34" s="299"/>
      <c r="K34" s="292">
        <v>0</v>
      </c>
      <c r="L34" s="300"/>
      <c r="M34" s="292">
        <v>0</v>
      </c>
      <c r="N34" s="307"/>
      <c r="O34" s="305">
        <v>0</v>
      </c>
      <c r="P34" s="322">
        <f>F34+I34+K34+M34+O34</f>
        <v>0</v>
      </c>
      <c r="Q34" s="323">
        <f>P34-MIN(F34,I34,K34,M34,O34)</f>
        <v>0</v>
      </c>
    </row>
    <row r="35" spans="1:17" ht="25.5">
      <c r="A35" s="119">
        <f t="shared" si="0"/>
        <v>32</v>
      </c>
      <c r="B35" s="91" t="s">
        <v>256</v>
      </c>
      <c r="C35" s="282" t="s">
        <v>257</v>
      </c>
      <c r="D35" s="284"/>
      <c r="E35" s="285"/>
      <c r="F35" s="286">
        <v>0</v>
      </c>
      <c r="G35" s="252"/>
      <c r="H35" s="285"/>
      <c r="I35" s="293">
        <v>0</v>
      </c>
      <c r="J35" s="187"/>
      <c r="K35" s="293">
        <v>0</v>
      </c>
      <c r="L35" s="242"/>
      <c r="M35" s="293">
        <v>0</v>
      </c>
      <c r="N35" s="241"/>
      <c r="O35" s="289">
        <v>0</v>
      </c>
      <c r="P35" s="312">
        <f>F35+I35+K35+M35+O35</f>
        <v>0</v>
      </c>
      <c r="Q35" s="84">
        <f>P35-MIN(F35,I35,K35,M35,O35)</f>
        <v>0</v>
      </c>
    </row>
    <row r="36" spans="1:17" ht="25.5">
      <c r="A36" s="119">
        <f t="shared" si="0"/>
        <v>33</v>
      </c>
      <c r="B36" s="281" t="s">
        <v>259</v>
      </c>
      <c r="C36" s="185" t="s">
        <v>260</v>
      </c>
      <c r="D36" s="284"/>
      <c r="E36" s="285"/>
      <c r="F36" s="286">
        <v>0</v>
      </c>
      <c r="G36" s="252"/>
      <c r="H36" s="285"/>
      <c r="I36" s="293">
        <v>0</v>
      </c>
      <c r="J36" s="187"/>
      <c r="K36" s="293">
        <v>0</v>
      </c>
      <c r="L36" s="242"/>
      <c r="M36" s="293">
        <v>0</v>
      </c>
      <c r="N36" s="242"/>
      <c r="O36" s="286">
        <v>0</v>
      </c>
      <c r="P36" s="316">
        <f>F36+I36+K36+M36+O36</f>
        <v>0</v>
      </c>
      <c r="Q36" s="121">
        <f>P36-MIN(F36,I36,K36,M36,O36)</f>
        <v>0</v>
      </c>
    </row>
    <row r="37" spans="1:17" ht="12.75">
      <c r="A37" s="5"/>
      <c r="B37" s="5"/>
      <c r="C37" s="5"/>
      <c r="D37" s="20"/>
      <c r="E37" s="5"/>
      <c r="F37" s="189"/>
      <c r="G37" s="20"/>
      <c r="H37" s="20"/>
      <c r="I37" s="189"/>
      <c r="J37" s="20"/>
      <c r="K37" s="189"/>
      <c r="L37" s="20"/>
      <c r="M37" s="189"/>
      <c r="N37" s="189"/>
      <c r="O37" s="189"/>
      <c r="P37" s="188"/>
      <c r="Q37" s="189"/>
    </row>
  </sheetData>
  <sheetProtection/>
  <mergeCells count="6">
    <mergeCell ref="A1:P1"/>
    <mergeCell ref="J2:K2"/>
    <mergeCell ref="L2:M2"/>
    <mergeCell ref="D2:F2"/>
    <mergeCell ref="G2:I2"/>
    <mergeCell ref="N2:O2"/>
  </mergeCells>
  <printOptions/>
  <pageMargins left="1.22" right="0.65" top="0.83" bottom="0.58" header="0.5" footer="0.17"/>
  <pageSetup horizontalDpi="600" verticalDpi="600" orientation="landscape" paperSize="9" r:id="rId1"/>
  <headerFooter alignWithMargins="0">
    <oddFooter>&amp;L&amp;"Times New Roman,обычный"Космачева Елена Ремовна&amp;C&amp;F   &amp;A&amp;R&amp;D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06"/>
  <sheetViews>
    <sheetView zoomScale="120" zoomScaleNormal="120" zoomScalePageLayoutView="0" workbookViewId="0" topLeftCell="A1">
      <selection activeCell="C120" sqref="C120"/>
    </sheetView>
  </sheetViews>
  <sheetFormatPr defaultColWidth="9.00390625" defaultRowHeight="12.75"/>
  <cols>
    <col min="1" max="1" width="6.625" style="2" customWidth="1"/>
    <col min="2" max="2" width="21.875" style="29" customWidth="1"/>
    <col min="3" max="3" width="7.125" style="2" customWidth="1"/>
    <col min="4" max="5" width="6.75390625" style="2" customWidth="1"/>
    <col min="6" max="6" width="7.00390625" style="7" customWidth="1"/>
    <col min="7" max="8" width="6.75390625" style="2" customWidth="1"/>
    <col min="9" max="9" width="6.125" style="7" customWidth="1"/>
    <col min="10" max="10" width="6.75390625" style="2" customWidth="1"/>
    <col min="11" max="11" width="7.625" style="7" customWidth="1"/>
    <col min="12" max="12" width="6.75390625" style="2" customWidth="1"/>
    <col min="13" max="15" width="7.125" style="7" customWidth="1"/>
    <col min="16" max="16" width="9.625" style="2" customWidth="1"/>
    <col min="17" max="17" width="11.375" style="2" customWidth="1"/>
    <col min="18" max="16384" width="9.125" style="2" customWidth="1"/>
  </cols>
  <sheetData>
    <row r="1" spans="1:16" s="19" customFormat="1" ht="21.75" customHeight="1" thickBot="1">
      <c r="A1" s="348" t="s">
        <v>222</v>
      </c>
      <c r="B1" s="349"/>
      <c r="C1" s="349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</row>
    <row r="2" spans="1:17" ht="39" customHeight="1" thickBot="1">
      <c r="A2" s="6"/>
      <c r="B2" s="22"/>
      <c r="C2" s="5"/>
      <c r="D2" s="351" t="s">
        <v>41</v>
      </c>
      <c r="E2" s="352"/>
      <c r="F2" s="354"/>
      <c r="G2" s="351" t="s">
        <v>42</v>
      </c>
      <c r="H2" s="352"/>
      <c r="I2" s="354"/>
      <c r="J2" s="357" t="s">
        <v>125</v>
      </c>
      <c r="K2" s="358"/>
      <c r="L2" s="357" t="s">
        <v>121</v>
      </c>
      <c r="M2" s="358"/>
      <c r="N2" s="359" t="s">
        <v>221</v>
      </c>
      <c r="O2" s="360"/>
      <c r="P2" s="82"/>
      <c r="Q2" s="16"/>
    </row>
    <row r="3" spans="1:17" s="16" customFormat="1" ht="39" thickBot="1">
      <c r="A3" s="12" t="s">
        <v>15</v>
      </c>
      <c r="B3" s="67" t="s">
        <v>18</v>
      </c>
      <c r="C3" s="68" t="s">
        <v>123</v>
      </c>
      <c r="D3" s="13" t="s">
        <v>118</v>
      </c>
      <c r="E3" s="14" t="s">
        <v>120</v>
      </c>
      <c r="F3" s="24" t="s">
        <v>20</v>
      </c>
      <c r="G3" s="13" t="s">
        <v>118</v>
      </c>
      <c r="H3" s="14" t="s">
        <v>120</v>
      </c>
      <c r="I3" s="24" t="s">
        <v>20</v>
      </c>
      <c r="J3" s="13" t="s">
        <v>19</v>
      </c>
      <c r="K3" s="24" t="s">
        <v>20</v>
      </c>
      <c r="L3" s="13" t="s">
        <v>19</v>
      </c>
      <c r="M3" s="24" t="s">
        <v>20</v>
      </c>
      <c r="N3" s="391" t="s">
        <v>19</v>
      </c>
      <c r="O3" s="392" t="s">
        <v>20</v>
      </c>
      <c r="P3" s="184" t="s">
        <v>0</v>
      </c>
      <c r="Q3" s="110" t="s">
        <v>193</v>
      </c>
    </row>
    <row r="4" spans="1:17" ht="12.75">
      <c r="A4" s="464">
        <f>1</f>
        <v>1</v>
      </c>
      <c r="B4" s="471" t="s">
        <v>68</v>
      </c>
      <c r="C4" s="56">
        <v>1990</v>
      </c>
      <c r="D4" s="38">
        <v>2</v>
      </c>
      <c r="E4" s="37">
        <v>1</v>
      </c>
      <c r="F4" s="168">
        <v>60</v>
      </c>
      <c r="G4" s="38">
        <v>5</v>
      </c>
      <c r="H4" s="39">
        <v>1</v>
      </c>
      <c r="I4" s="168">
        <v>60</v>
      </c>
      <c r="J4" s="38">
        <v>1</v>
      </c>
      <c r="K4" s="190">
        <v>60</v>
      </c>
      <c r="L4" s="38">
        <v>1</v>
      </c>
      <c r="M4" s="238">
        <v>60</v>
      </c>
      <c r="N4" s="477">
        <v>1</v>
      </c>
      <c r="O4" s="396">
        <v>60</v>
      </c>
      <c r="P4" s="473">
        <f>SUM(F4,I4,K4,M4,O4)</f>
        <v>300</v>
      </c>
      <c r="Q4" s="474">
        <f>P4-MIN(F4,I4,K4,M4,O4)</f>
        <v>240</v>
      </c>
    </row>
    <row r="5" spans="1:17" ht="12.75">
      <c r="A5" s="466">
        <f aca="true" t="shared" si="0" ref="A5:A64">A4+1</f>
        <v>2</v>
      </c>
      <c r="B5" s="471" t="s">
        <v>63</v>
      </c>
      <c r="C5" s="56">
        <v>1992</v>
      </c>
      <c r="D5" s="34">
        <v>27</v>
      </c>
      <c r="E5" s="28">
        <v>4</v>
      </c>
      <c r="F5" s="171">
        <v>44</v>
      </c>
      <c r="G5" s="34">
        <v>21</v>
      </c>
      <c r="H5" s="40">
        <v>3</v>
      </c>
      <c r="I5" s="171">
        <v>50</v>
      </c>
      <c r="J5" s="89">
        <v>3</v>
      </c>
      <c r="K5" s="169">
        <v>50</v>
      </c>
      <c r="L5" s="89">
        <v>6</v>
      </c>
      <c r="M5" s="179">
        <v>42</v>
      </c>
      <c r="N5" s="478">
        <v>2</v>
      </c>
      <c r="O5" s="169">
        <v>55</v>
      </c>
      <c r="P5" s="473">
        <f>SUM(F5,I5,K5,M5,O5)</f>
        <v>241</v>
      </c>
      <c r="Q5" s="474">
        <f>P5-MIN(F5,I5,K5,M5,O5)</f>
        <v>199</v>
      </c>
    </row>
    <row r="6" spans="1:17" ht="12.75">
      <c r="A6" s="466">
        <f t="shared" si="0"/>
        <v>3</v>
      </c>
      <c r="B6" s="472" t="s">
        <v>66</v>
      </c>
      <c r="C6" s="76">
        <v>1989</v>
      </c>
      <c r="D6" s="72">
        <v>19</v>
      </c>
      <c r="E6" s="73">
        <v>3</v>
      </c>
      <c r="F6" s="170">
        <v>50</v>
      </c>
      <c r="G6" s="72">
        <v>12</v>
      </c>
      <c r="H6" s="75">
        <v>2</v>
      </c>
      <c r="I6" s="170">
        <v>55</v>
      </c>
      <c r="J6" s="108">
        <v>6</v>
      </c>
      <c r="K6" s="136">
        <v>42</v>
      </c>
      <c r="L6" s="108">
        <v>5</v>
      </c>
      <c r="M6" s="182">
        <v>43</v>
      </c>
      <c r="N6" s="479">
        <v>3</v>
      </c>
      <c r="O6" s="400">
        <v>50</v>
      </c>
      <c r="P6" s="475">
        <f>SUM(F6,I6,K6,M6,O6)</f>
        <v>240</v>
      </c>
      <c r="Q6" s="476">
        <f>P6-MIN(F6,I6,K6,M6,O6)</f>
        <v>198</v>
      </c>
    </row>
    <row r="7" spans="1:17" ht="12.75">
      <c r="A7" s="15">
        <f t="shared" si="0"/>
        <v>4</v>
      </c>
      <c r="B7" s="77" t="s">
        <v>60</v>
      </c>
      <c r="C7" s="78">
        <v>1994</v>
      </c>
      <c r="D7" s="62">
        <v>28</v>
      </c>
      <c r="E7" s="63">
        <v>5</v>
      </c>
      <c r="F7" s="172">
        <v>43</v>
      </c>
      <c r="G7" s="62">
        <v>33</v>
      </c>
      <c r="H7" s="64">
        <v>8</v>
      </c>
      <c r="I7" s="172">
        <v>40</v>
      </c>
      <c r="J7" s="80">
        <v>4</v>
      </c>
      <c r="K7" s="172">
        <v>44</v>
      </c>
      <c r="L7" s="80">
        <v>2</v>
      </c>
      <c r="M7" s="372">
        <v>55</v>
      </c>
      <c r="N7" s="397">
        <v>10</v>
      </c>
      <c r="O7" s="172">
        <v>38</v>
      </c>
      <c r="P7" s="401">
        <f>SUM(F7,I7,K7,M7,O7)</f>
        <v>220</v>
      </c>
      <c r="Q7" s="59">
        <f>P7-MIN(F7,I7,K7,M7,O7)</f>
        <v>182</v>
      </c>
    </row>
    <row r="8" spans="1:17" ht="12.75">
      <c r="A8" s="15">
        <f t="shared" si="0"/>
        <v>5</v>
      </c>
      <c r="B8" s="25" t="s">
        <v>57</v>
      </c>
      <c r="C8" s="56">
        <v>1991</v>
      </c>
      <c r="D8" s="34">
        <v>46</v>
      </c>
      <c r="E8" s="28">
        <v>10</v>
      </c>
      <c r="F8" s="46">
        <v>38</v>
      </c>
      <c r="G8" s="34">
        <v>28</v>
      </c>
      <c r="H8" s="40">
        <v>5</v>
      </c>
      <c r="I8" s="171">
        <v>43</v>
      </c>
      <c r="J8" s="89">
        <v>2</v>
      </c>
      <c r="K8" s="169">
        <v>55</v>
      </c>
      <c r="L8" s="89">
        <v>4</v>
      </c>
      <c r="M8" s="179">
        <v>44</v>
      </c>
      <c r="N8" s="264">
        <v>11</v>
      </c>
      <c r="O8" s="169">
        <v>34</v>
      </c>
      <c r="P8" s="343">
        <f>SUM(F8,I8,K8,M8,O8)</f>
        <v>214</v>
      </c>
      <c r="Q8" s="11">
        <f>P8-MIN(F8,I8,K8,M8,O8)</f>
        <v>180</v>
      </c>
    </row>
    <row r="9" spans="1:17" ht="12.75">
      <c r="A9" s="15">
        <f t="shared" si="0"/>
        <v>6</v>
      </c>
      <c r="B9" s="25" t="s">
        <v>65</v>
      </c>
      <c r="C9" s="56">
        <v>1983</v>
      </c>
      <c r="D9" s="34">
        <v>18</v>
      </c>
      <c r="E9" s="28">
        <v>2</v>
      </c>
      <c r="F9" s="171">
        <v>55</v>
      </c>
      <c r="G9" s="34">
        <v>25</v>
      </c>
      <c r="H9" s="40">
        <v>4</v>
      </c>
      <c r="I9" s="171">
        <v>44</v>
      </c>
      <c r="J9" s="89">
        <v>11</v>
      </c>
      <c r="K9" s="169">
        <v>34</v>
      </c>
      <c r="L9" s="89">
        <v>11</v>
      </c>
      <c r="M9" s="179">
        <v>34</v>
      </c>
      <c r="N9" s="264">
        <v>8</v>
      </c>
      <c r="O9" s="169">
        <v>40</v>
      </c>
      <c r="P9" s="343">
        <f>SUM(F9,I9,K9,M9,O9)</f>
        <v>207</v>
      </c>
      <c r="Q9" s="11">
        <f>P9-MIN(F9,I9,K9,M9,O9)</f>
        <v>173</v>
      </c>
    </row>
    <row r="10" spans="1:17" ht="12.75">
      <c r="A10" s="15">
        <f t="shared" si="0"/>
        <v>7</v>
      </c>
      <c r="B10" s="25" t="s">
        <v>64</v>
      </c>
      <c r="C10" s="56">
        <v>1980</v>
      </c>
      <c r="D10" s="34">
        <v>35</v>
      </c>
      <c r="E10" s="28">
        <v>7</v>
      </c>
      <c r="F10" s="171">
        <v>41</v>
      </c>
      <c r="G10" s="34">
        <v>29</v>
      </c>
      <c r="H10" s="40">
        <v>6</v>
      </c>
      <c r="I10" s="171">
        <v>42</v>
      </c>
      <c r="J10" s="89">
        <v>10</v>
      </c>
      <c r="K10" s="169">
        <v>38</v>
      </c>
      <c r="L10" s="89">
        <v>3</v>
      </c>
      <c r="M10" s="179">
        <v>50</v>
      </c>
      <c r="N10" s="264">
        <v>12</v>
      </c>
      <c r="O10" s="169">
        <v>33</v>
      </c>
      <c r="P10" s="343">
        <f>SUM(F10,I10,K10,M10,O10)</f>
        <v>204</v>
      </c>
      <c r="Q10" s="11">
        <f>P10-MIN(F10,I10,K10,M10,O10)</f>
        <v>171</v>
      </c>
    </row>
    <row r="11" spans="1:17" ht="12.75">
      <c r="A11" s="15">
        <f t="shared" si="0"/>
        <v>8</v>
      </c>
      <c r="B11" s="25" t="s">
        <v>67</v>
      </c>
      <c r="C11" s="56">
        <v>1993</v>
      </c>
      <c r="D11" s="34">
        <v>32</v>
      </c>
      <c r="E11" s="28">
        <v>6</v>
      </c>
      <c r="F11" s="171">
        <v>42</v>
      </c>
      <c r="G11" s="34">
        <v>32</v>
      </c>
      <c r="H11" s="40">
        <v>7</v>
      </c>
      <c r="I11" s="171">
        <v>41</v>
      </c>
      <c r="J11" s="89">
        <v>5</v>
      </c>
      <c r="K11" s="169">
        <v>43</v>
      </c>
      <c r="L11" s="89">
        <v>9</v>
      </c>
      <c r="M11" s="179">
        <v>39</v>
      </c>
      <c r="N11" s="478">
        <v>4</v>
      </c>
      <c r="O11" s="169">
        <v>44</v>
      </c>
      <c r="P11" s="343">
        <f>SUM(F11,I11,K11,M11,O11)</f>
        <v>209</v>
      </c>
      <c r="Q11" s="11">
        <f>P11-MIN(F11,I11,K11,M11,O11)</f>
        <v>170</v>
      </c>
    </row>
    <row r="12" spans="1:18" ht="12.75">
      <c r="A12" s="15">
        <f t="shared" si="0"/>
        <v>9</v>
      </c>
      <c r="B12" s="25" t="s">
        <v>55</v>
      </c>
      <c r="C12" s="56">
        <v>1995</v>
      </c>
      <c r="D12" s="34">
        <v>48</v>
      </c>
      <c r="E12" s="28">
        <v>11</v>
      </c>
      <c r="F12" s="173">
        <v>34</v>
      </c>
      <c r="G12" s="34">
        <v>49</v>
      </c>
      <c r="H12" s="40">
        <v>14</v>
      </c>
      <c r="I12" s="171">
        <v>31</v>
      </c>
      <c r="J12" s="89">
        <v>7</v>
      </c>
      <c r="K12" s="169">
        <v>41</v>
      </c>
      <c r="L12" s="89">
        <v>8</v>
      </c>
      <c r="M12" s="179">
        <v>40</v>
      </c>
      <c r="N12" s="478">
        <v>5</v>
      </c>
      <c r="O12" s="169">
        <v>43</v>
      </c>
      <c r="P12" s="343">
        <f>SUM(F12,I12,K12,M12,O12)</f>
        <v>189</v>
      </c>
      <c r="Q12" s="11">
        <f>P12-MIN(F12,I12,K12,M12,O12)</f>
        <v>158</v>
      </c>
      <c r="R12" s="27"/>
    </row>
    <row r="13" spans="1:17" ht="12.75">
      <c r="A13" s="15">
        <f t="shared" si="0"/>
        <v>10</v>
      </c>
      <c r="B13" s="25" t="s">
        <v>58</v>
      </c>
      <c r="C13" s="56">
        <v>1993</v>
      </c>
      <c r="D13" s="34">
        <v>42</v>
      </c>
      <c r="E13" s="28">
        <v>8</v>
      </c>
      <c r="F13" s="171">
        <v>40</v>
      </c>
      <c r="G13" s="34">
        <v>42</v>
      </c>
      <c r="H13" s="40">
        <v>10</v>
      </c>
      <c r="I13" s="46">
        <v>38</v>
      </c>
      <c r="J13" s="89">
        <v>8</v>
      </c>
      <c r="K13" s="169">
        <v>40</v>
      </c>
      <c r="L13" s="89">
        <v>54</v>
      </c>
      <c r="M13" s="158">
        <v>0</v>
      </c>
      <c r="N13" s="370">
        <v>15</v>
      </c>
      <c r="O13" s="48">
        <v>30</v>
      </c>
      <c r="P13" s="343">
        <f>SUM(F13,I13,K13,M13,O13)</f>
        <v>148</v>
      </c>
      <c r="Q13" s="11">
        <f>P13-MIN(F13,I13,K13,M13,O13)</f>
        <v>148</v>
      </c>
    </row>
    <row r="14" spans="1:17" ht="12.75">
      <c r="A14" s="15">
        <f t="shared" si="0"/>
        <v>11</v>
      </c>
      <c r="B14" s="25" t="s">
        <v>62</v>
      </c>
      <c r="C14" s="56">
        <v>1992</v>
      </c>
      <c r="D14" s="89">
        <v>75</v>
      </c>
      <c r="E14" s="86">
        <v>22</v>
      </c>
      <c r="F14" s="171">
        <v>23</v>
      </c>
      <c r="G14" s="89">
        <v>37</v>
      </c>
      <c r="H14" s="87">
        <v>9</v>
      </c>
      <c r="I14" s="171">
        <v>39</v>
      </c>
      <c r="J14" s="89">
        <v>9</v>
      </c>
      <c r="K14" s="169">
        <v>39</v>
      </c>
      <c r="L14" s="89">
        <v>10</v>
      </c>
      <c r="M14" s="179">
        <v>38</v>
      </c>
      <c r="N14" s="264">
        <v>16</v>
      </c>
      <c r="O14" s="169">
        <v>29</v>
      </c>
      <c r="P14" s="343">
        <f>SUM(F14,I14,K14,M14,O14)</f>
        <v>168</v>
      </c>
      <c r="Q14" s="11">
        <f>P14-MIN(F14,I14,K14,M14,O14)</f>
        <v>145</v>
      </c>
    </row>
    <row r="15" spans="1:17" ht="12.75">
      <c r="A15" s="15">
        <f t="shared" si="0"/>
        <v>12</v>
      </c>
      <c r="B15" s="25" t="s">
        <v>52</v>
      </c>
      <c r="C15" s="56">
        <v>1997</v>
      </c>
      <c r="D15" s="34">
        <v>56</v>
      </c>
      <c r="E15" s="28">
        <v>13</v>
      </c>
      <c r="F15" s="171">
        <v>32</v>
      </c>
      <c r="G15" s="34">
        <v>58</v>
      </c>
      <c r="H15" s="40">
        <v>16</v>
      </c>
      <c r="I15" s="171">
        <v>29</v>
      </c>
      <c r="J15" s="89">
        <v>15</v>
      </c>
      <c r="K15" s="169">
        <v>30</v>
      </c>
      <c r="L15" s="89">
        <v>14</v>
      </c>
      <c r="M15" s="179">
        <v>31</v>
      </c>
      <c r="N15" s="264">
        <v>18</v>
      </c>
      <c r="O15" s="169">
        <v>27</v>
      </c>
      <c r="P15" s="343">
        <f>SUM(F15,I15,K15,M15,O15)</f>
        <v>149</v>
      </c>
      <c r="Q15" s="11">
        <f>P15-MIN(F15,I15,K15,M15,O15)</f>
        <v>122</v>
      </c>
    </row>
    <row r="16" spans="1:17" ht="12.75">
      <c r="A16" s="15">
        <f t="shared" si="0"/>
        <v>13</v>
      </c>
      <c r="B16" s="25" t="s">
        <v>53</v>
      </c>
      <c r="C16" s="56">
        <v>1996</v>
      </c>
      <c r="D16" s="34">
        <v>63</v>
      </c>
      <c r="E16" s="28">
        <v>16</v>
      </c>
      <c r="F16" s="171">
        <v>29</v>
      </c>
      <c r="G16" s="34">
        <v>48</v>
      </c>
      <c r="H16" s="40">
        <v>13</v>
      </c>
      <c r="I16" s="171">
        <v>32</v>
      </c>
      <c r="J16" s="89">
        <v>18</v>
      </c>
      <c r="K16" s="169">
        <v>27</v>
      </c>
      <c r="L16" s="89">
        <v>15</v>
      </c>
      <c r="M16" s="179">
        <v>30</v>
      </c>
      <c r="N16" s="264">
        <v>31</v>
      </c>
      <c r="O16" s="169">
        <v>14</v>
      </c>
      <c r="P16" s="343">
        <f>SUM(F16,I16,K16,M16,O16)</f>
        <v>132</v>
      </c>
      <c r="Q16" s="11">
        <f>P16-MIN(F16,I16,K16,M16,O16)</f>
        <v>118</v>
      </c>
    </row>
    <row r="17" spans="1:17" ht="12.75">
      <c r="A17" s="15">
        <f t="shared" si="0"/>
        <v>14</v>
      </c>
      <c r="B17" s="25" t="s">
        <v>157</v>
      </c>
      <c r="C17" s="56">
        <v>1984</v>
      </c>
      <c r="D17" s="97"/>
      <c r="E17" s="103"/>
      <c r="F17" s="379">
        <v>0</v>
      </c>
      <c r="G17" s="104"/>
      <c r="H17" s="101"/>
      <c r="I17" s="379">
        <v>0</v>
      </c>
      <c r="J17" s="4">
        <v>12</v>
      </c>
      <c r="K17" s="169">
        <v>33</v>
      </c>
      <c r="L17" s="4">
        <v>7</v>
      </c>
      <c r="M17" s="179">
        <v>41</v>
      </c>
      <c r="N17" s="478">
        <v>6</v>
      </c>
      <c r="O17" s="169">
        <v>42</v>
      </c>
      <c r="P17" s="343">
        <f>SUM(F17,I17,K17,M17,O17)</f>
        <v>116</v>
      </c>
      <c r="Q17" s="11">
        <f>P17-MIN(F17,I17,K17,M17,O17)</f>
        <v>116</v>
      </c>
    </row>
    <row r="18" spans="1:17" ht="15.75" customHeight="1">
      <c r="A18" s="15">
        <f t="shared" si="0"/>
        <v>15</v>
      </c>
      <c r="B18" s="77" t="s">
        <v>51</v>
      </c>
      <c r="C18" s="78">
        <v>1994</v>
      </c>
      <c r="D18" s="65">
        <v>62</v>
      </c>
      <c r="E18" s="79">
        <v>15</v>
      </c>
      <c r="F18" s="172">
        <v>30</v>
      </c>
      <c r="G18" s="62">
        <v>67</v>
      </c>
      <c r="H18" s="64">
        <v>19</v>
      </c>
      <c r="I18" s="172">
        <v>26</v>
      </c>
      <c r="J18" s="65">
        <v>23</v>
      </c>
      <c r="K18" s="172">
        <v>22</v>
      </c>
      <c r="L18" s="65">
        <v>17</v>
      </c>
      <c r="M18" s="372">
        <v>28</v>
      </c>
      <c r="N18" s="397">
        <v>20</v>
      </c>
      <c r="O18" s="172">
        <v>25</v>
      </c>
      <c r="P18" s="401">
        <f>SUM(F18,I18,K18,M18,O18)</f>
        <v>131</v>
      </c>
      <c r="Q18" s="59">
        <f>P18-MIN(F18,I18,K18,M18,O18)</f>
        <v>109</v>
      </c>
    </row>
    <row r="19" spans="1:17" ht="15.75" customHeight="1">
      <c r="A19" s="15">
        <f t="shared" si="0"/>
        <v>16</v>
      </c>
      <c r="B19" s="25" t="s">
        <v>61</v>
      </c>
      <c r="C19" s="56">
        <v>1983</v>
      </c>
      <c r="D19" s="4">
        <v>43</v>
      </c>
      <c r="E19" s="26">
        <v>9</v>
      </c>
      <c r="F19" s="171">
        <v>39</v>
      </c>
      <c r="G19" s="34">
        <v>47</v>
      </c>
      <c r="H19" s="40">
        <v>12</v>
      </c>
      <c r="I19" s="48">
        <v>33</v>
      </c>
      <c r="J19" s="97"/>
      <c r="K19" s="102">
        <v>0</v>
      </c>
      <c r="L19" s="97"/>
      <c r="M19" s="371">
        <v>0</v>
      </c>
      <c r="N19" s="264">
        <v>14</v>
      </c>
      <c r="O19" s="169">
        <v>31</v>
      </c>
      <c r="P19" s="343">
        <f>SUM(F19,I19,K19,M19,O19)</f>
        <v>103</v>
      </c>
      <c r="Q19" s="11">
        <f>P19-MIN(F19,I19,K19,M19,O19)</f>
        <v>103</v>
      </c>
    </row>
    <row r="20" spans="1:17" ht="15.75" customHeight="1">
      <c r="A20" s="15">
        <f t="shared" si="0"/>
        <v>17</v>
      </c>
      <c r="B20" s="25" t="s">
        <v>54</v>
      </c>
      <c r="C20" s="56">
        <v>1995</v>
      </c>
      <c r="D20" s="4">
        <v>64</v>
      </c>
      <c r="E20" s="26">
        <v>17</v>
      </c>
      <c r="F20" s="171">
        <v>28</v>
      </c>
      <c r="G20" s="34">
        <v>71</v>
      </c>
      <c r="H20" s="40">
        <v>21</v>
      </c>
      <c r="I20" s="171">
        <v>24</v>
      </c>
      <c r="J20" s="4">
        <v>16</v>
      </c>
      <c r="K20" s="169">
        <v>29</v>
      </c>
      <c r="L20" s="4">
        <v>25</v>
      </c>
      <c r="M20" s="179">
        <v>20</v>
      </c>
      <c r="N20" s="264">
        <v>24</v>
      </c>
      <c r="O20" s="169">
        <v>21</v>
      </c>
      <c r="P20" s="343">
        <f>SUM(F20,I20,K20,M20,O20)</f>
        <v>122</v>
      </c>
      <c r="Q20" s="11">
        <f>P20-MIN(F20,I20,K20,M20,O20)</f>
        <v>102</v>
      </c>
    </row>
    <row r="21" spans="1:17" ht="15.75" customHeight="1">
      <c r="A21" s="15">
        <f t="shared" si="0"/>
        <v>18</v>
      </c>
      <c r="B21" s="25" t="s">
        <v>59</v>
      </c>
      <c r="C21" s="56">
        <v>1990</v>
      </c>
      <c r="D21" s="34">
        <v>65</v>
      </c>
      <c r="E21" s="28">
        <v>18</v>
      </c>
      <c r="F21" s="171">
        <v>27</v>
      </c>
      <c r="G21" s="34">
        <v>64</v>
      </c>
      <c r="H21" s="40">
        <v>18</v>
      </c>
      <c r="I21" s="171">
        <v>27</v>
      </c>
      <c r="J21" s="89">
        <v>24</v>
      </c>
      <c r="K21" s="169">
        <v>21</v>
      </c>
      <c r="L21" s="89">
        <v>22</v>
      </c>
      <c r="M21" s="179">
        <v>23</v>
      </c>
      <c r="N21" s="97"/>
      <c r="O21" s="102">
        <v>0</v>
      </c>
      <c r="P21" s="343">
        <f>SUM(F21,I21,K21,M21,O21)</f>
        <v>98</v>
      </c>
      <c r="Q21" s="11">
        <f>P21-MIN(F21,I21,K21,M21,O21)</f>
        <v>98</v>
      </c>
    </row>
    <row r="22" spans="1:17" ht="15.75" customHeight="1">
      <c r="A22" s="15">
        <f t="shared" si="0"/>
        <v>19</v>
      </c>
      <c r="B22" s="25" t="s">
        <v>43</v>
      </c>
      <c r="C22" s="56">
        <v>1997</v>
      </c>
      <c r="D22" s="4">
        <v>85</v>
      </c>
      <c r="E22" s="26">
        <v>28</v>
      </c>
      <c r="F22" s="171">
        <v>17</v>
      </c>
      <c r="G22" s="34">
        <v>54</v>
      </c>
      <c r="H22" s="40">
        <v>15</v>
      </c>
      <c r="I22" s="171">
        <v>30</v>
      </c>
      <c r="J22" s="4">
        <v>25</v>
      </c>
      <c r="K22" s="169">
        <v>20</v>
      </c>
      <c r="L22" s="4">
        <v>19</v>
      </c>
      <c r="M22" s="179">
        <v>26</v>
      </c>
      <c r="N22" s="264">
        <v>38</v>
      </c>
      <c r="O22" s="169">
        <v>7</v>
      </c>
      <c r="P22" s="343">
        <f>SUM(F22,I22,K22,M22,O22)</f>
        <v>100</v>
      </c>
      <c r="Q22" s="11">
        <f>P22-MIN(F22,I22,K22,M22,O22)</f>
        <v>93</v>
      </c>
    </row>
    <row r="23" spans="1:17" ht="15.75" customHeight="1">
      <c r="A23" s="15">
        <f t="shared" si="0"/>
        <v>20</v>
      </c>
      <c r="B23" s="25" t="s">
        <v>117</v>
      </c>
      <c r="C23" s="56">
        <v>1997</v>
      </c>
      <c r="D23" s="89">
        <v>57</v>
      </c>
      <c r="E23" s="86">
        <v>14</v>
      </c>
      <c r="F23" s="171">
        <v>31</v>
      </c>
      <c r="G23" s="4">
        <v>62</v>
      </c>
      <c r="H23" s="41">
        <v>17</v>
      </c>
      <c r="I23" s="171">
        <v>28</v>
      </c>
      <c r="J23" s="89">
        <v>37</v>
      </c>
      <c r="K23" s="169">
        <v>8</v>
      </c>
      <c r="L23" s="89">
        <v>30</v>
      </c>
      <c r="M23" s="179">
        <v>15</v>
      </c>
      <c r="N23" s="264">
        <v>28</v>
      </c>
      <c r="O23" s="169">
        <v>17</v>
      </c>
      <c r="P23" s="343">
        <f>SUM(F23,I23,K23,M23,O23)</f>
        <v>99</v>
      </c>
      <c r="Q23" s="11">
        <f>P23-MIN(F23,I23,K23,M23,O23)</f>
        <v>91</v>
      </c>
    </row>
    <row r="24" spans="1:17" ht="15.75" customHeight="1">
      <c r="A24" s="15">
        <f t="shared" si="0"/>
        <v>21</v>
      </c>
      <c r="B24" s="77" t="s">
        <v>50</v>
      </c>
      <c r="C24" s="78">
        <v>1995</v>
      </c>
      <c r="D24" s="34">
        <v>73</v>
      </c>
      <c r="E24" s="28">
        <v>21</v>
      </c>
      <c r="F24" s="171">
        <v>24</v>
      </c>
      <c r="G24" s="34">
        <v>80</v>
      </c>
      <c r="H24" s="40">
        <v>26</v>
      </c>
      <c r="I24" s="171">
        <v>19</v>
      </c>
      <c r="J24" s="89">
        <v>22</v>
      </c>
      <c r="K24" s="169">
        <v>23</v>
      </c>
      <c r="L24" s="89">
        <v>23</v>
      </c>
      <c r="M24" s="179">
        <v>22</v>
      </c>
      <c r="N24" s="264">
        <v>34</v>
      </c>
      <c r="O24" s="169">
        <v>11</v>
      </c>
      <c r="P24" s="343">
        <f>SUM(F24,I24,K24,M24,O24)</f>
        <v>99</v>
      </c>
      <c r="Q24" s="11">
        <f>P24-MIN(F24,I24,K24,M24,O24)</f>
        <v>88</v>
      </c>
    </row>
    <row r="25" spans="1:17" ht="15.75" customHeight="1">
      <c r="A25" s="15">
        <f t="shared" si="0"/>
        <v>22</v>
      </c>
      <c r="B25" s="25" t="s">
        <v>160</v>
      </c>
      <c r="C25" s="56">
        <v>1973</v>
      </c>
      <c r="D25" s="97"/>
      <c r="E25" s="103"/>
      <c r="F25" s="379">
        <v>0</v>
      </c>
      <c r="G25" s="104"/>
      <c r="H25" s="101"/>
      <c r="I25" s="379">
        <v>0</v>
      </c>
      <c r="J25" s="4">
        <v>17</v>
      </c>
      <c r="K25" s="169">
        <v>28</v>
      </c>
      <c r="L25" s="4">
        <v>12</v>
      </c>
      <c r="M25" s="179">
        <v>33</v>
      </c>
      <c r="N25" s="264">
        <v>19</v>
      </c>
      <c r="O25" s="169">
        <v>26</v>
      </c>
      <c r="P25" s="343">
        <f>SUM(F25,I25,K25,M25,O25)</f>
        <v>87</v>
      </c>
      <c r="Q25" s="11">
        <f>P25-MIN(F25,I25,K25,M25,O25)</f>
        <v>87</v>
      </c>
    </row>
    <row r="26" spans="1:17" ht="15.75" customHeight="1">
      <c r="A26" s="15">
        <f t="shared" si="0"/>
        <v>23</v>
      </c>
      <c r="B26" s="77" t="s">
        <v>46</v>
      </c>
      <c r="C26" s="78">
        <v>1994</v>
      </c>
      <c r="D26" s="65">
        <v>52</v>
      </c>
      <c r="E26" s="79">
        <v>12</v>
      </c>
      <c r="F26" s="47">
        <v>33</v>
      </c>
      <c r="G26" s="62">
        <v>45</v>
      </c>
      <c r="H26" s="64">
        <v>11</v>
      </c>
      <c r="I26" s="174">
        <v>34</v>
      </c>
      <c r="J26" s="160"/>
      <c r="K26" s="175" t="s">
        <v>192</v>
      </c>
      <c r="L26" s="162"/>
      <c r="M26" s="388">
        <v>0</v>
      </c>
      <c r="N26" s="397">
        <v>30</v>
      </c>
      <c r="O26" s="172">
        <v>15</v>
      </c>
      <c r="P26" s="401">
        <f>SUM(F26,I26,K26,M26,O26)</f>
        <v>82</v>
      </c>
      <c r="Q26" s="59">
        <f>P26-MIN(F26,I26,K26,M26,O26)</f>
        <v>82</v>
      </c>
    </row>
    <row r="27" spans="1:17" ht="15.75" customHeight="1">
      <c r="A27" s="15">
        <f t="shared" si="0"/>
        <v>24</v>
      </c>
      <c r="B27" s="25" t="s">
        <v>49</v>
      </c>
      <c r="C27" s="56">
        <v>1995</v>
      </c>
      <c r="D27" s="34">
        <v>80</v>
      </c>
      <c r="E27" s="28">
        <v>24</v>
      </c>
      <c r="F27" s="171">
        <v>21</v>
      </c>
      <c r="G27" s="34">
        <v>79</v>
      </c>
      <c r="H27" s="40">
        <v>25</v>
      </c>
      <c r="I27" s="171">
        <v>20</v>
      </c>
      <c r="J27" s="89">
        <v>26</v>
      </c>
      <c r="K27" s="169">
        <v>19</v>
      </c>
      <c r="L27" s="89">
        <v>26</v>
      </c>
      <c r="M27" s="179">
        <v>19</v>
      </c>
      <c r="N27" s="264">
        <v>26</v>
      </c>
      <c r="O27" s="169">
        <v>19</v>
      </c>
      <c r="P27" s="343">
        <f>SUM(F27,I27,K27,M27,O27)</f>
        <v>98</v>
      </c>
      <c r="Q27" s="11">
        <f>P27-MIN(F27,I27,K27,M27,O27)</f>
        <v>79</v>
      </c>
    </row>
    <row r="28" spans="1:17" ht="15.75" customHeight="1">
      <c r="A28" s="15">
        <f t="shared" si="0"/>
        <v>25</v>
      </c>
      <c r="B28" s="77" t="s">
        <v>159</v>
      </c>
      <c r="C28" s="78">
        <v>1994</v>
      </c>
      <c r="D28" s="161"/>
      <c r="E28" s="402"/>
      <c r="F28" s="403">
        <v>0</v>
      </c>
      <c r="G28" s="404"/>
      <c r="H28" s="405"/>
      <c r="I28" s="403">
        <v>0</v>
      </c>
      <c r="J28" s="65">
        <v>14</v>
      </c>
      <c r="K28" s="324">
        <v>31</v>
      </c>
      <c r="L28" s="65">
        <v>13</v>
      </c>
      <c r="M28" s="301">
        <v>32</v>
      </c>
      <c r="N28" s="409">
        <v>36</v>
      </c>
      <c r="O28" s="324">
        <v>9</v>
      </c>
      <c r="P28" s="401">
        <f>SUM(F28,I28,K28,M28,O28)</f>
        <v>72</v>
      </c>
      <c r="Q28" s="59">
        <f>P28-MIN(F28,I28,K28,M28,O28)</f>
        <v>72</v>
      </c>
    </row>
    <row r="29" spans="1:17" ht="15.75" customHeight="1">
      <c r="A29" s="15">
        <f t="shared" si="0"/>
        <v>26</v>
      </c>
      <c r="B29" s="77" t="s">
        <v>44</v>
      </c>
      <c r="C29" s="78">
        <v>1996</v>
      </c>
      <c r="D29" s="4">
        <v>77</v>
      </c>
      <c r="E29" s="26">
        <v>23</v>
      </c>
      <c r="F29" s="171">
        <v>22</v>
      </c>
      <c r="G29" s="4">
        <v>74</v>
      </c>
      <c r="H29" s="41">
        <v>22</v>
      </c>
      <c r="I29" s="171">
        <v>23</v>
      </c>
      <c r="J29" s="4">
        <v>31</v>
      </c>
      <c r="K29" s="169">
        <v>14</v>
      </c>
      <c r="L29" s="4">
        <v>32</v>
      </c>
      <c r="M29" s="179">
        <v>13</v>
      </c>
      <c r="N29" s="264">
        <v>55</v>
      </c>
      <c r="O29" s="48">
        <v>0</v>
      </c>
      <c r="P29" s="343">
        <f>SUM(F29,I29,K29,M29,O29)</f>
        <v>72</v>
      </c>
      <c r="Q29" s="11">
        <f>P29-MIN(F29,I29,K29,M29,O29)</f>
        <v>72</v>
      </c>
    </row>
    <row r="30" spans="1:17" ht="15.75" customHeight="1">
      <c r="A30" s="15">
        <f t="shared" si="0"/>
        <v>27</v>
      </c>
      <c r="B30" s="25" t="s">
        <v>158</v>
      </c>
      <c r="C30" s="56">
        <v>1990</v>
      </c>
      <c r="D30" s="97"/>
      <c r="E30" s="103"/>
      <c r="F30" s="379">
        <v>0</v>
      </c>
      <c r="G30" s="104"/>
      <c r="H30" s="101"/>
      <c r="I30" s="379">
        <v>0</v>
      </c>
      <c r="J30" s="4">
        <v>13</v>
      </c>
      <c r="K30" s="169">
        <v>32</v>
      </c>
      <c r="L30" s="4">
        <v>16</v>
      </c>
      <c r="M30" s="179">
        <v>29</v>
      </c>
      <c r="N30" s="264">
        <v>37</v>
      </c>
      <c r="O30" s="169">
        <v>8</v>
      </c>
      <c r="P30" s="343">
        <f>SUM(F30,I30,K30,M30,O30)</f>
        <v>69</v>
      </c>
      <c r="Q30" s="11">
        <f>P30-MIN(F30,I30,K30,M30,O30)</f>
        <v>69</v>
      </c>
    </row>
    <row r="31" spans="1:17" ht="15.75" customHeight="1">
      <c r="A31" s="15">
        <f t="shared" si="0"/>
        <v>28</v>
      </c>
      <c r="B31" s="25" t="s">
        <v>56</v>
      </c>
      <c r="C31" s="56">
        <v>1991</v>
      </c>
      <c r="D31" s="89">
        <v>67</v>
      </c>
      <c r="E31" s="86">
        <v>19</v>
      </c>
      <c r="F31" s="171">
        <v>26</v>
      </c>
      <c r="G31" s="34">
        <v>68</v>
      </c>
      <c r="H31" s="40">
        <v>20</v>
      </c>
      <c r="I31" s="171">
        <v>25</v>
      </c>
      <c r="J31" s="4">
        <v>33</v>
      </c>
      <c r="K31" s="169">
        <v>12</v>
      </c>
      <c r="L31" s="4">
        <v>40</v>
      </c>
      <c r="M31" s="179">
        <v>5</v>
      </c>
      <c r="N31" s="97"/>
      <c r="O31" s="102">
        <v>0</v>
      </c>
      <c r="P31" s="343">
        <f>SUM(F31,I31,K31,M31,O31)</f>
        <v>68</v>
      </c>
      <c r="Q31" s="11">
        <f>P31-MIN(F31,I31,K31,M31,O31)</f>
        <v>68</v>
      </c>
    </row>
    <row r="32" spans="1:17" ht="15.75" customHeight="1">
      <c r="A32" s="15">
        <f t="shared" si="0"/>
        <v>29</v>
      </c>
      <c r="B32" s="25" t="s">
        <v>164</v>
      </c>
      <c r="C32" s="56">
        <v>1986</v>
      </c>
      <c r="D32" s="97"/>
      <c r="E32" s="103"/>
      <c r="F32" s="379">
        <v>0</v>
      </c>
      <c r="G32" s="104"/>
      <c r="H32" s="101"/>
      <c r="I32" s="379">
        <v>0</v>
      </c>
      <c r="J32" s="4">
        <v>27</v>
      </c>
      <c r="K32" s="169">
        <v>18</v>
      </c>
      <c r="L32" s="4">
        <v>20</v>
      </c>
      <c r="M32" s="179">
        <v>25</v>
      </c>
      <c r="N32" s="264">
        <v>21</v>
      </c>
      <c r="O32" s="169">
        <v>24</v>
      </c>
      <c r="P32" s="343">
        <f>SUM(F32,I32,K32,M32,O32)</f>
        <v>67</v>
      </c>
      <c r="Q32" s="11">
        <f>P32-MIN(F32,I32,K32,M32,O32)</f>
        <v>67</v>
      </c>
    </row>
    <row r="33" spans="1:17" ht="15.75" customHeight="1">
      <c r="A33" s="15">
        <f t="shared" si="0"/>
        <v>30</v>
      </c>
      <c r="B33" s="77" t="s">
        <v>48</v>
      </c>
      <c r="C33" s="78">
        <v>1994</v>
      </c>
      <c r="D33" s="80">
        <v>83</v>
      </c>
      <c r="E33" s="81">
        <v>26</v>
      </c>
      <c r="F33" s="172">
        <v>19</v>
      </c>
      <c r="G33" s="62">
        <v>82</v>
      </c>
      <c r="H33" s="64">
        <v>28</v>
      </c>
      <c r="I33" s="172">
        <v>17</v>
      </c>
      <c r="J33" s="65">
        <v>44</v>
      </c>
      <c r="K33" s="47">
        <v>0</v>
      </c>
      <c r="L33" s="65">
        <v>28</v>
      </c>
      <c r="M33" s="372">
        <v>17</v>
      </c>
      <c r="N33" s="397">
        <v>39</v>
      </c>
      <c r="O33" s="172">
        <v>6</v>
      </c>
      <c r="P33" s="401">
        <f>SUM(F33,I33,K33,M33,O33)</f>
        <v>59</v>
      </c>
      <c r="Q33" s="59">
        <f>P33-MIN(F33,I33,K33,M33,O33)</f>
        <v>59</v>
      </c>
    </row>
    <row r="34" spans="1:17" ht="12.75">
      <c r="A34" s="15">
        <f t="shared" si="0"/>
        <v>31</v>
      </c>
      <c r="B34" s="77" t="s">
        <v>182</v>
      </c>
      <c r="C34" s="78">
        <v>1994</v>
      </c>
      <c r="D34" s="80">
        <v>86</v>
      </c>
      <c r="E34" s="81">
        <v>29</v>
      </c>
      <c r="F34" s="172">
        <v>16</v>
      </c>
      <c r="G34" s="62">
        <v>78</v>
      </c>
      <c r="H34" s="64">
        <v>24</v>
      </c>
      <c r="I34" s="172">
        <v>21</v>
      </c>
      <c r="J34" s="80">
        <v>50</v>
      </c>
      <c r="K34" s="172">
        <v>0</v>
      </c>
      <c r="L34" s="80">
        <v>27</v>
      </c>
      <c r="M34" s="372">
        <v>18</v>
      </c>
      <c r="N34" s="398"/>
      <c r="O34" s="176">
        <v>0</v>
      </c>
      <c r="P34" s="401">
        <f>SUM(F34,I34,K34,M34,O34)</f>
        <v>55</v>
      </c>
      <c r="Q34" s="59">
        <f>P34-MIN(F34,I34,K34,M34,O34)</f>
        <v>55</v>
      </c>
    </row>
    <row r="35" spans="1:17" ht="12.75">
      <c r="A35" s="15">
        <f t="shared" si="0"/>
        <v>32</v>
      </c>
      <c r="B35" s="25" t="s">
        <v>161</v>
      </c>
      <c r="C35" s="56">
        <v>1985</v>
      </c>
      <c r="D35" s="97"/>
      <c r="E35" s="103"/>
      <c r="F35" s="379">
        <v>0</v>
      </c>
      <c r="G35" s="104"/>
      <c r="H35" s="101"/>
      <c r="I35" s="379">
        <v>0</v>
      </c>
      <c r="J35" s="4">
        <v>19</v>
      </c>
      <c r="K35" s="169">
        <v>26</v>
      </c>
      <c r="L35" s="4">
        <v>18</v>
      </c>
      <c r="M35" s="179">
        <v>27</v>
      </c>
      <c r="N35" s="97"/>
      <c r="O35" s="102">
        <v>0</v>
      </c>
      <c r="P35" s="343">
        <f>SUM(F35,I35,K35,M35,O35)</f>
        <v>53</v>
      </c>
      <c r="Q35" s="11">
        <f>P35-MIN(F35,I35,K35,M35,O35)</f>
        <v>53</v>
      </c>
    </row>
    <row r="36" spans="1:17" ht="12.75">
      <c r="A36" s="15">
        <f t="shared" si="0"/>
        <v>33</v>
      </c>
      <c r="B36" s="25" t="s">
        <v>162</v>
      </c>
      <c r="C36" s="56">
        <v>1967</v>
      </c>
      <c r="D36" s="97"/>
      <c r="E36" s="103"/>
      <c r="F36" s="379">
        <v>0</v>
      </c>
      <c r="G36" s="104"/>
      <c r="H36" s="101"/>
      <c r="I36" s="379">
        <v>0</v>
      </c>
      <c r="J36" s="4">
        <v>20</v>
      </c>
      <c r="K36" s="169">
        <v>25</v>
      </c>
      <c r="L36" s="4">
        <v>21</v>
      </c>
      <c r="M36" s="179">
        <v>24</v>
      </c>
      <c r="N36" s="97"/>
      <c r="O36" s="102">
        <v>0</v>
      </c>
      <c r="P36" s="343">
        <f>SUM(F36,I36,K36,M36,O36)</f>
        <v>49</v>
      </c>
      <c r="Q36" s="11">
        <f>P36-MIN(F36,I36,K36,M36,O36)</f>
        <v>49</v>
      </c>
    </row>
    <row r="37" spans="1:17" ht="12.75">
      <c r="A37" s="15">
        <f t="shared" si="0"/>
        <v>34</v>
      </c>
      <c r="B37" s="77" t="s">
        <v>45</v>
      </c>
      <c r="C37" s="78">
        <v>1995</v>
      </c>
      <c r="D37" s="4">
        <v>72</v>
      </c>
      <c r="E37" s="26">
        <v>20</v>
      </c>
      <c r="F37" s="171">
        <v>25</v>
      </c>
      <c r="G37" s="34">
        <v>77</v>
      </c>
      <c r="H37" s="40">
        <v>23</v>
      </c>
      <c r="I37" s="171">
        <v>22</v>
      </c>
      <c r="J37" s="97"/>
      <c r="K37" s="102"/>
      <c r="L37" s="97"/>
      <c r="M37" s="371"/>
      <c r="N37" s="264">
        <v>54</v>
      </c>
      <c r="O37" s="48">
        <v>0</v>
      </c>
      <c r="P37" s="343">
        <f>SUM(F37,I37,K37,M37,O37)</f>
        <v>47</v>
      </c>
      <c r="Q37" s="11">
        <f>P37-MIN(F37,I37,K37,M37,O37)</f>
        <v>47</v>
      </c>
    </row>
    <row r="38" spans="1:17" ht="12.75">
      <c r="A38" s="15">
        <f t="shared" si="0"/>
        <v>35</v>
      </c>
      <c r="B38" s="25" t="s">
        <v>172</v>
      </c>
      <c r="C38" s="56">
        <v>1996</v>
      </c>
      <c r="D38" s="97"/>
      <c r="E38" s="103"/>
      <c r="F38" s="379">
        <v>0</v>
      </c>
      <c r="G38" s="104"/>
      <c r="H38" s="101"/>
      <c r="I38" s="379">
        <v>0</v>
      </c>
      <c r="J38" s="4">
        <v>39</v>
      </c>
      <c r="K38" s="169">
        <v>6</v>
      </c>
      <c r="L38" s="4">
        <v>31</v>
      </c>
      <c r="M38" s="179">
        <v>14</v>
      </c>
      <c r="N38" s="264">
        <v>22</v>
      </c>
      <c r="O38" s="169">
        <v>23</v>
      </c>
      <c r="P38" s="343">
        <f>SUM(F38,I38,K38,M38,O38)</f>
        <v>43</v>
      </c>
      <c r="Q38" s="11">
        <f>P38-MIN(F38,I38,K38,M38,O38)</f>
        <v>43</v>
      </c>
    </row>
    <row r="39" spans="1:17" ht="12.75">
      <c r="A39" s="15">
        <f t="shared" si="0"/>
        <v>36</v>
      </c>
      <c r="B39" s="25" t="s">
        <v>268</v>
      </c>
      <c r="C39" s="56">
        <v>1976</v>
      </c>
      <c r="D39" s="97"/>
      <c r="E39" s="103"/>
      <c r="F39" s="379">
        <v>0</v>
      </c>
      <c r="G39" s="104"/>
      <c r="H39" s="101"/>
      <c r="I39" s="379">
        <v>0</v>
      </c>
      <c r="J39" s="241"/>
      <c r="K39" s="385">
        <v>0</v>
      </c>
      <c r="L39" s="241"/>
      <c r="M39" s="386">
        <v>0</v>
      </c>
      <c r="N39" s="370">
        <v>7</v>
      </c>
      <c r="O39" s="48">
        <v>41</v>
      </c>
      <c r="P39" s="343">
        <f>SUM(F39,I39,K39,M39,O39)</f>
        <v>41</v>
      </c>
      <c r="Q39" s="11">
        <f>P39-MIN(F39,I39,K39,M39,O39)</f>
        <v>41</v>
      </c>
    </row>
    <row r="40" spans="1:17" ht="12.75">
      <c r="A40" s="15">
        <f t="shared" si="0"/>
        <v>37</v>
      </c>
      <c r="B40" s="77" t="s">
        <v>175</v>
      </c>
      <c r="C40" s="78">
        <v>1998</v>
      </c>
      <c r="D40" s="4">
        <v>90</v>
      </c>
      <c r="E40" s="26">
        <v>30</v>
      </c>
      <c r="F40" s="171">
        <v>15</v>
      </c>
      <c r="G40" s="34">
        <v>87</v>
      </c>
      <c r="H40" s="40">
        <v>29</v>
      </c>
      <c r="I40" s="171">
        <v>16</v>
      </c>
      <c r="J40" s="4">
        <v>42</v>
      </c>
      <c r="K40" s="46">
        <v>0</v>
      </c>
      <c r="L40" s="4">
        <v>43</v>
      </c>
      <c r="M40" s="158">
        <v>0</v>
      </c>
      <c r="N40" s="370">
        <v>35</v>
      </c>
      <c r="O40" s="48">
        <v>10</v>
      </c>
      <c r="P40" s="343">
        <f>SUM(F40,I40,K40,M40,O40)</f>
        <v>41</v>
      </c>
      <c r="Q40" s="11">
        <f>P40-MIN(F40,I40,K40,M40,O40)</f>
        <v>41</v>
      </c>
    </row>
    <row r="41" spans="1:17" ht="12.75">
      <c r="A41" s="15">
        <f t="shared" si="0"/>
        <v>38</v>
      </c>
      <c r="B41" s="25" t="s">
        <v>165</v>
      </c>
      <c r="C41" s="56">
        <v>1978</v>
      </c>
      <c r="D41" s="97"/>
      <c r="E41" s="103"/>
      <c r="F41" s="379">
        <v>0</v>
      </c>
      <c r="G41" s="104"/>
      <c r="H41" s="101"/>
      <c r="I41" s="379">
        <v>0</v>
      </c>
      <c r="J41" s="4">
        <v>29</v>
      </c>
      <c r="K41" s="169">
        <v>16</v>
      </c>
      <c r="L41" s="4">
        <v>41</v>
      </c>
      <c r="M41" s="179">
        <v>2</v>
      </c>
      <c r="N41" s="264">
        <v>23</v>
      </c>
      <c r="O41" s="169">
        <v>22</v>
      </c>
      <c r="P41" s="343">
        <f>SUM(F41,I41,K41,M41,O41)</f>
        <v>40</v>
      </c>
      <c r="Q41" s="11">
        <f>P41-MIN(F41,I41,K41,M41,O41)</f>
        <v>40</v>
      </c>
    </row>
    <row r="42" spans="1:17" ht="12.75">
      <c r="A42" s="15">
        <f t="shared" si="0"/>
        <v>39</v>
      </c>
      <c r="B42" s="25" t="s">
        <v>169</v>
      </c>
      <c r="C42" s="56">
        <v>1986</v>
      </c>
      <c r="D42" s="97"/>
      <c r="E42" s="103"/>
      <c r="F42" s="379">
        <v>0</v>
      </c>
      <c r="G42" s="104"/>
      <c r="H42" s="101"/>
      <c r="I42" s="379">
        <v>0</v>
      </c>
      <c r="J42" s="4">
        <v>35</v>
      </c>
      <c r="K42" s="169">
        <v>10</v>
      </c>
      <c r="L42" s="4">
        <v>33</v>
      </c>
      <c r="M42" s="179">
        <v>12</v>
      </c>
      <c r="N42" s="264">
        <v>27</v>
      </c>
      <c r="O42" s="169">
        <v>18</v>
      </c>
      <c r="P42" s="343">
        <f>SUM(F42,I42,K42,M42,O42)</f>
        <v>40</v>
      </c>
      <c r="Q42" s="11">
        <f>P42-MIN(F42,I42,K42,M42,O42)</f>
        <v>40</v>
      </c>
    </row>
    <row r="43" spans="1:17" ht="12.75">
      <c r="A43" s="15">
        <f t="shared" si="0"/>
        <v>40</v>
      </c>
      <c r="B43" s="25" t="s">
        <v>269</v>
      </c>
      <c r="C43" s="56">
        <v>1986</v>
      </c>
      <c r="D43" s="97"/>
      <c r="E43" s="103"/>
      <c r="F43" s="379">
        <v>0</v>
      </c>
      <c r="G43" s="104"/>
      <c r="H43" s="101"/>
      <c r="I43" s="379">
        <v>0</v>
      </c>
      <c r="J43" s="241"/>
      <c r="K43" s="385">
        <v>0</v>
      </c>
      <c r="L43" s="241"/>
      <c r="M43" s="386">
        <v>0</v>
      </c>
      <c r="N43" s="370">
        <v>9</v>
      </c>
      <c r="O43" s="48">
        <v>39</v>
      </c>
      <c r="P43" s="343">
        <f>SUM(F43,I43,K43,M43,O43)</f>
        <v>39</v>
      </c>
      <c r="Q43" s="11">
        <f>P43-MIN(F43,I43,K43,M43,O43)</f>
        <v>39</v>
      </c>
    </row>
    <row r="44" spans="1:17" ht="12.75">
      <c r="A44" s="15">
        <f t="shared" si="0"/>
        <v>41</v>
      </c>
      <c r="B44" s="77" t="s">
        <v>179</v>
      </c>
      <c r="C44" s="78">
        <v>1998</v>
      </c>
      <c r="D44" s="4">
        <v>82</v>
      </c>
      <c r="E44" s="26">
        <v>25</v>
      </c>
      <c r="F44" s="171">
        <v>20</v>
      </c>
      <c r="G44" s="34">
        <v>81</v>
      </c>
      <c r="H44" s="40">
        <v>27</v>
      </c>
      <c r="I44" s="177">
        <v>18</v>
      </c>
      <c r="J44" s="4">
        <v>47</v>
      </c>
      <c r="K44" s="46">
        <v>0</v>
      </c>
      <c r="L44" s="4">
        <v>44</v>
      </c>
      <c r="M44" s="158">
        <v>0</v>
      </c>
      <c r="N44" s="370">
        <v>51</v>
      </c>
      <c r="O44" s="48">
        <v>0</v>
      </c>
      <c r="P44" s="343">
        <f>SUM(F44,I44,K44,M44,O44)</f>
        <v>38</v>
      </c>
      <c r="Q44" s="11">
        <f>P44-MIN(F44,I44,K44,M44,O44)</f>
        <v>38</v>
      </c>
    </row>
    <row r="45" spans="1:17" ht="12.75">
      <c r="A45" s="15">
        <f t="shared" si="0"/>
        <v>42</v>
      </c>
      <c r="B45" s="25" t="s">
        <v>167</v>
      </c>
      <c r="C45" s="56">
        <v>1992</v>
      </c>
      <c r="D45" s="97"/>
      <c r="E45" s="103"/>
      <c r="F45" s="379">
        <v>0</v>
      </c>
      <c r="G45" s="104"/>
      <c r="H45" s="101"/>
      <c r="I45" s="379">
        <v>0</v>
      </c>
      <c r="J45" s="4">
        <v>32</v>
      </c>
      <c r="K45" s="169">
        <v>13</v>
      </c>
      <c r="L45" s="4">
        <v>24</v>
      </c>
      <c r="M45" s="179">
        <v>21</v>
      </c>
      <c r="N45" s="264">
        <v>41</v>
      </c>
      <c r="O45" s="169">
        <v>2</v>
      </c>
      <c r="P45" s="343">
        <f>SUM(F45,I45,K45,M45,O45)</f>
        <v>36</v>
      </c>
      <c r="Q45" s="11">
        <f>P45-MIN(F45,I45,K45,M45,O45)</f>
        <v>36</v>
      </c>
    </row>
    <row r="46" spans="1:17" ht="12.75">
      <c r="A46" s="15">
        <f t="shared" si="0"/>
        <v>43</v>
      </c>
      <c r="B46" s="25" t="s">
        <v>270</v>
      </c>
      <c r="C46" s="56">
        <v>1978</v>
      </c>
      <c r="D46" s="97"/>
      <c r="E46" s="103"/>
      <c r="F46" s="379">
        <v>0</v>
      </c>
      <c r="G46" s="104"/>
      <c r="H46" s="101"/>
      <c r="I46" s="379">
        <v>0</v>
      </c>
      <c r="J46" s="241"/>
      <c r="K46" s="385">
        <v>0</v>
      </c>
      <c r="L46" s="241"/>
      <c r="M46" s="386">
        <v>0</v>
      </c>
      <c r="N46" s="370">
        <v>12</v>
      </c>
      <c r="O46" s="48">
        <v>33</v>
      </c>
      <c r="P46" s="343">
        <f>SUM(F46,I46,K46,M46,O46)</f>
        <v>33</v>
      </c>
      <c r="Q46" s="11">
        <f>P46-MIN(F46,I46,K46,M46,O46)</f>
        <v>33</v>
      </c>
    </row>
    <row r="47" spans="1:17" ht="12.75">
      <c r="A47" s="15">
        <f t="shared" si="0"/>
        <v>44</v>
      </c>
      <c r="B47" s="77" t="s">
        <v>47</v>
      </c>
      <c r="C47" s="78">
        <v>1994</v>
      </c>
      <c r="D47" s="65">
        <v>84</v>
      </c>
      <c r="E47" s="79">
        <v>27</v>
      </c>
      <c r="F47" s="172">
        <v>18</v>
      </c>
      <c r="G47" s="62">
        <v>88</v>
      </c>
      <c r="H47" s="64">
        <v>30</v>
      </c>
      <c r="I47" s="172">
        <v>15</v>
      </c>
      <c r="J47" s="161"/>
      <c r="K47" s="178">
        <v>0</v>
      </c>
      <c r="L47" s="162"/>
      <c r="M47" s="411">
        <v>0</v>
      </c>
      <c r="N47" s="398"/>
      <c r="O47" s="178">
        <v>0</v>
      </c>
      <c r="P47" s="401">
        <f>SUM(F47,I47,K47,M47,O47)</f>
        <v>33</v>
      </c>
      <c r="Q47" s="59">
        <f>P47-MIN(F47,I47,K47,M47,O47)</f>
        <v>33</v>
      </c>
    </row>
    <row r="48" spans="1:17" ht="12.75">
      <c r="A48" s="15">
        <f t="shared" si="0"/>
        <v>45</v>
      </c>
      <c r="B48" s="25" t="s">
        <v>166</v>
      </c>
      <c r="C48" s="56">
        <v>1968</v>
      </c>
      <c r="D48" s="97"/>
      <c r="E48" s="103"/>
      <c r="F48" s="379">
        <v>0</v>
      </c>
      <c r="G48" s="104"/>
      <c r="H48" s="101"/>
      <c r="I48" s="379">
        <v>0</v>
      </c>
      <c r="J48" s="4">
        <v>30</v>
      </c>
      <c r="K48" s="169">
        <v>15</v>
      </c>
      <c r="L48" s="4">
        <v>29</v>
      </c>
      <c r="M48" s="179">
        <v>16</v>
      </c>
      <c r="N48" s="264">
        <v>43</v>
      </c>
      <c r="O48" s="48">
        <v>0</v>
      </c>
      <c r="P48" s="343">
        <f>SUM(F48,I48,K48,M48,O48)</f>
        <v>31</v>
      </c>
      <c r="Q48" s="11">
        <f>P48-MIN(F48,I48,K48,M48,O48)</f>
        <v>31</v>
      </c>
    </row>
    <row r="49" spans="1:17" ht="12.75">
      <c r="A49" s="15">
        <f t="shared" si="0"/>
        <v>46</v>
      </c>
      <c r="B49" s="25" t="s">
        <v>271</v>
      </c>
      <c r="C49" s="56">
        <v>1985</v>
      </c>
      <c r="D49" s="97"/>
      <c r="E49" s="103"/>
      <c r="F49" s="379">
        <v>0</v>
      </c>
      <c r="G49" s="104"/>
      <c r="H49" s="101"/>
      <c r="I49" s="379">
        <v>0</v>
      </c>
      <c r="J49" s="241"/>
      <c r="K49" s="385">
        <v>0</v>
      </c>
      <c r="L49" s="241"/>
      <c r="M49" s="386">
        <v>0</v>
      </c>
      <c r="N49" s="370">
        <v>17</v>
      </c>
      <c r="O49" s="48">
        <v>28</v>
      </c>
      <c r="P49" s="343">
        <f>SUM(F49,I49,K49,M49,O49)</f>
        <v>28</v>
      </c>
      <c r="Q49" s="11">
        <f>P49-MIN(F49,I49,K49,M49,O49)</f>
        <v>28</v>
      </c>
    </row>
    <row r="50" spans="1:17" ht="12.75">
      <c r="A50" s="15">
        <f t="shared" si="0"/>
        <v>47</v>
      </c>
      <c r="B50" s="25" t="s">
        <v>196</v>
      </c>
      <c r="C50" s="56">
        <v>1984</v>
      </c>
      <c r="D50" s="97"/>
      <c r="E50" s="103"/>
      <c r="F50" s="379">
        <v>0</v>
      </c>
      <c r="G50" s="104"/>
      <c r="H50" s="101"/>
      <c r="I50" s="379">
        <v>0</v>
      </c>
      <c r="J50" s="4">
        <v>28</v>
      </c>
      <c r="K50" s="169">
        <v>17</v>
      </c>
      <c r="L50" s="4">
        <v>34</v>
      </c>
      <c r="M50" s="179">
        <v>11</v>
      </c>
      <c r="N50" s="97"/>
      <c r="O50" s="102">
        <v>0</v>
      </c>
      <c r="P50" s="343">
        <f>SUM(F50,I50,K50,M50,O50)</f>
        <v>28</v>
      </c>
      <c r="Q50" s="11">
        <f>P50-MIN(F50,I50,K50,M50,O50)</f>
        <v>28</v>
      </c>
    </row>
    <row r="51" spans="1:17" ht="12.75">
      <c r="A51" s="15">
        <f t="shared" si="0"/>
        <v>48</v>
      </c>
      <c r="B51" s="77" t="s">
        <v>173</v>
      </c>
      <c r="C51" s="78">
        <v>1994</v>
      </c>
      <c r="D51" s="161"/>
      <c r="E51" s="402"/>
      <c r="F51" s="403">
        <v>0</v>
      </c>
      <c r="G51" s="404"/>
      <c r="H51" s="405"/>
      <c r="I51" s="403">
        <v>0</v>
      </c>
      <c r="J51" s="65">
        <v>40</v>
      </c>
      <c r="K51" s="324">
        <v>5</v>
      </c>
      <c r="L51" s="65">
        <v>36</v>
      </c>
      <c r="M51" s="301">
        <v>9</v>
      </c>
      <c r="N51" s="409">
        <v>32</v>
      </c>
      <c r="O51" s="324">
        <v>13</v>
      </c>
      <c r="P51" s="401">
        <f>SUM(F51,I51,K51,M51,O51)</f>
        <v>27</v>
      </c>
      <c r="Q51" s="59">
        <f>P51-MIN(F51,I51,K51,M51,O51)</f>
        <v>27</v>
      </c>
    </row>
    <row r="52" spans="1:17" ht="12.75">
      <c r="A52" s="15">
        <f t="shared" si="0"/>
        <v>49</v>
      </c>
      <c r="B52" s="25" t="s">
        <v>163</v>
      </c>
      <c r="C52" s="56">
        <v>1982</v>
      </c>
      <c r="D52" s="97"/>
      <c r="E52" s="103"/>
      <c r="F52" s="379">
        <v>0</v>
      </c>
      <c r="G52" s="104"/>
      <c r="H52" s="101"/>
      <c r="I52" s="379">
        <v>0</v>
      </c>
      <c r="J52" s="4">
        <v>21</v>
      </c>
      <c r="K52" s="169">
        <v>24</v>
      </c>
      <c r="L52" s="97"/>
      <c r="M52" s="371">
        <v>0</v>
      </c>
      <c r="N52" s="97"/>
      <c r="O52" s="102">
        <v>0</v>
      </c>
      <c r="P52" s="343">
        <f>SUM(F52,I52,K52,M52,O52)</f>
        <v>24</v>
      </c>
      <c r="Q52" s="11">
        <f>P52-MIN(F52,I52,K52,M52,O52)</f>
        <v>24</v>
      </c>
    </row>
    <row r="53" spans="1:17" ht="12.75">
      <c r="A53" s="15">
        <f t="shared" si="0"/>
        <v>50</v>
      </c>
      <c r="B53" s="25" t="s">
        <v>168</v>
      </c>
      <c r="C53" s="56">
        <v>1982</v>
      </c>
      <c r="D53" s="97"/>
      <c r="E53" s="103"/>
      <c r="F53" s="379">
        <v>0</v>
      </c>
      <c r="G53" s="104"/>
      <c r="H53" s="101"/>
      <c r="I53" s="379">
        <v>0</v>
      </c>
      <c r="J53" s="4">
        <v>34</v>
      </c>
      <c r="K53" s="169">
        <v>11</v>
      </c>
      <c r="L53" s="4">
        <v>35</v>
      </c>
      <c r="M53" s="179">
        <v>10</v>
      </c>
      <c r="N53" s="264">
        <v>47</v>
      </c>
      <c r="O53" s="48">
        <v>0</v>
      </c>
      <c r="P53" s="343">
        <f>SUM(F53,I53,K53,M53,O53)</f>
        <v>21</v>
      </c>
      <c r="Q53" s="11">
        <f>P53-MIN(F53,I53,K53,M53,O53)</f>
        <v>21</v>
      </c>
    </row>
    <row r="54" spans="1:17" ht="12.75">
      <c r="A54" s="15">
        <f t="shared" si="0"/>
        <v>51</v>
      </c>
      <c r="B54" s="25" t="s">
        <v>272</v>
      </c>
      <c r="C54" s="56">
        <v>1993</v>
      </c>
      <c r="D54" s="97"/>
      <c r="E54" s="103"/>
      <c r="F54" s="379">
        <v>0</v>
      </c>
      <c r="G54" s="104"/>
      <c r="H54" s="101"/>
      <c r="I54" s="379">
        <v>0</v>
      </c>
      <c r="J54" s="241"/>
      <c r="K54" s="385">
        <v>0</v>
      </c>
      <c r="L54" s="241"/>
      <c r="M54" s="386">
        <v>0</v>
      </c>
      <c r="N54" s="370">
        <v>25</v>
      </c>
      <c r="O54" s="48">
        <v>20</v>
      </c>
      <c r="P54" s="343">
        <f>SUM(F54,I54,K54,M54,O54)</f>
        <v>20</v>
      </c>
      <c r="Q54" s="11">
        <f>P54-MIN(F54,I54,K54,M54,O54)</f>
        <v>20</v>
      </c>
    </row>
    <row r="55" spans="1:17" ht="12.75">
      <c r="A55" s="15">
        <f t="shared" si="0"/>
        <v>52</v>
      </c>
      <c r="B55" s="77" t="s">
        <v>170</v>
      </c>
      <c r="C55" s="78">
        <v>1994</v>
      </c>
      <c r="D55" s="161"/>
      <c r="E55" s="402"/>
      <c r="F55" s="403">
        <v>0</v>
      </c>
      <c r="G55" s="404"/>
      <c r="H55" s="405"/>
      <c r="I55" s="403">
        <v>0</v>
      </c>
      <c r="J55" s="65">
        <v>36</v>
      </c>
      <c r="K55" s="324">
        <v>9</v>
      </c>
      <c r="L55" s="65">
        <v>37</v>
      </c>
      <c r="M55" s="301">
        <v>8</v>
      </c>
      <c r="N55" s="409">
        <v>48</v>
      </c>
      <c r="O55" s="47">
        <v>0</v>
      </c>
      <c r="P55" s="401">
        <f>SUM(F55,I55,K55,M55,O55)</f>
        <v>17</v>
      </c>
      <c r="Q55" s="59">
        <f>P55-MIN(F55,I55,K55,M55,O55)</f>
        <v>17</v>
      </c>
    </row>
    <row r="56" spans="1:17" ht="12.75">
      <c r="A56" s="15">
        <f t="shared" si="0"/>
        <v>53</v>
      </c>
      <c r="B56" s="25" t="s">
        <v>273</v>
      </c>
      <c r="C56" s="56">
        <v>1973</v>
      </c>
      <c r="D56" s="97"/>
      <c r="E56" s="103"/>
      <c r="F56" s="379">
        <v>0</v>
      </c>
      <c r="G56" s="104"/>
      <c r="H56" s="101"/>
      <c r="I56" s="379">
        <v>0</v>
      </c>
      <c r="J56" s="241"/>
      <c r="K56" s="385">
        <v>0</v>
      </c>
      <c r="L56" s="241"/>
      <c r="M56" s="386">
        <v>0</v>
      </c>
      <c r="N56" s="370">
        <v>29</v>
      </c>
      <c r="O56" s="48">
        <v>16</v>
      </c>
      <c r="P56" s="343">
        <f>SUM(F56,I56,K56,M56,O56)</f>
        <v>16</v>
      </c>
      <c r="Q56" s="11">
        <f>P56-MIN(F56,I56,K56,M56,O56)</f>
        <v>16</v>
      </c>
    </row>
    <row r="57" spans="1:17" ht="12.75">
      <c r="A57" s="15">
        <f t="shared" si="0"/>
        <v>54</v>
      </c>
      <c r="B57" s="77" t="s">
        <v>171</v>
      </c>
      <c r="C57" s="78">
        <v>1977</v>
      </c>
      <c r="D57" s="97"/>
      <c r="E57" s="103"/>
      <c r="F57" s="379">
        <v>0</v>
      </c>
      <c r="G57" s="104"/>
      <c r="H57" s="101"/>
      <c r="I57" s="379">
        <v>0</v>
      </c>
      <c r="J57" s="4">
        <v>38</v>
      </c>
      <c r="K57" s="169">
        <v>7</v>
      </c>
      <c r="L57" s="4">
        <v>39</v>
      </c>
      <c r="M57" s="179">
        <v>6</v>
      </c>
      <c r="N57" s="264">
        <v>58</v>
      </c>
      <c r="O57" s="48">
        <v>0</v>
      </c>
      <c r="P57" s="343">
        <f>SUM(F57,I57,K57,M57,O57)</f>
        <v>13</v>
      </c>
      <c r="Q57" s="11">
        <f>P57-MIN(F57,I57,K57,M57,O57)</f>
        <v>13</v>
      </c>
    </row>
    <row r="58" spans="1:17" ht="12.75">
      <c r="A58" s="15">
        <f t="shared" si="0"/>
        <v>55</v>
      </c>
      <c r="B58" s="77" t="s">
        <v>274</v>
      </c>
      <c r="C58" s="78">
        <v>1995</v>
      </c>
      <c r="D58" s="97"/>
      <c r="E58" s="103"/>
      <c r="F58" s="379">
        <v>0</v>
      </c>
      <c r="G58" s="104"/>
      <c r="H58" s="101"/>
      <c r="I58" s="379">
        <v>0</v>
      </c>
      <c r="J58" s="241"/>
      <c r="K58" s="385">
        <v>0</v>
      </c>
      <c r="L58" s="241"/>
      <c r="M58" s="386">
        <v>0</v>
      </c>
      <c r="N58" s="370">
        <v>33</v>
      </c>
      <c r="O58" s="48">
        <v>12</v>
      </c>
      <c r="P58" s="343">
        <f>SUM(F58,I58,K58,M58,O58)</f>
        <v>12</v>
      </c>
      <c r="Q58" s="11">
        <f>P58-MIN(F58,I58,K58,M58,O58)</f>
        <v>12</v>
      </c>
    </row>
    <row r="59" spans="1:17" ht="12.75">
      <c r="A59" s="15">
        <f t="shared" si="0"/>
        <v>56</v>
      </c>
      <c r="B59" s="77" t="s">
        <v>176</v>
      </c>
      <c r="C59" s="78">
        <v>1962</v>
      </c>
      <c r="D59" s="97"/>
      <c r="E59" s="103"/>
      <c r="F59" s="379">
        <v>0</v>
      </c>
      <c r="G59" s="104"/>
      <c r="H59" s="101"/>
      <c r="I59" s="379">
        <v>0</v>
      </c>
      <c r="J59" s="9">
        <v>43</v>
      </c>
      <c r="K59" s="46">
        <v>0</v>
      </c>
      <c r="L59" s="9">
        <v>38</v>
      </c>
      <c r="M59" s="179">
        <v>7</v>
      </c>
      <c r="N59" s="264">
        <v>49</v>
      </c>
      <c r="O59" s="48">
        <v>0</v>
      </c>
      <c r="P59" s="343">
        <f>SUM(F59,I59,K59,M59,O59)</f>
        <v>7</v>
      </c>
      <c r="Q59" s="11">
        <f>P59-MIN(F59,I59,K59,M59,O59)</f>
        <v>7</v>
      </c>
    </row>
    <row r="60" spans="1:17" ht="12.75">
      <c r="A60" s="15">
        <f t="shared" si="0"/>
        <v>57</v>
      </c>
      <c r="B60" s="25" t="s">
        <v>275</v>
      </c>
      <c r="C60" s="56">
        <v>1995</v>
      </c>
      <c r="D60" s="97"/>
      <c r="E60" s="103"/>
      <c r="F60" s="379">
        <v>0</v>
      </c>
      <c r="G60" s="104"/>
      <c r="H60" s="101"/>
      <c r="I60" s="379">
        <v>0</v>
      </c>
      <c r="J60" s="384"/>
      <c r="K60" s="385">
        <v>0</v>
      </c>
      <c r="L60" s="384"/>
      <c r="M60" s="386">
        <v>0</v>
      </c>
      <c r="N60" s="370">
        <v>40</v>
      </c>
      <c r="O60" s="48">
        <v>5</v>
      </c>
      <c r="P60" s="343">
        <f>SUM(F60,I60,K60,M60,O60)</f>
        <v>5</v>
      </c>
      <c r="Q60" s="11">
        <f>P60-MIN(F60,I60,K60,M60,O60)</f>
        <v>5</v>
      </c>
    </row>
    <row r="61" spans="1:17" ht="12.75">
      <c r="A61" s="15">
        <f t="shared" si="0"/>
        <v>58</v>
      </c>
      <c r="B61" s="25" t="s">
        <v>174</v>
      </c>
      <c r="C61" s="56">
        <v>1972</v>
      </c>
      <c r="D61" s="97"/>
      <c r="E61" s="103"/>
      <c r="F61" s="379">
        <v>0</v>
      </c>
      <c r="G61" s="104"/>
      <c r="H61" s="101"/>
      <c r="I61" s="379">
        <v>0</v>
      </c>
      <c r="J61" s="166">
        <v>41</v>
      </c>
      <c r="K61" s="270">
        <v>2</v>
      </c>
      <c r="L61" s="166">
        <v>45</v>
      </c>
      <c r="M61" s="389">
        <v>0</v>
      </c>
      <c r="N61" s="97"/>
      <c r="O61" s="102">
        <v>0</v>
      </c>
      <c r="P61" s="343">
        <f>SUM(F61,I61,K61,M61,O61)</f>
        <v>2</v>
      </c>
      <c r="Q61" s="11">
        <f>P61-MIN(F61,I61,K61,M61,O61)</f>
        <v>2</v>
      </c>
    </row>
    <row r="62" spans="1:17" ht="12.75">
      <c r="A62" s="15">
        <f t="shared" si="0"/>
        <v>59</v>
      </c>
      <c r="B62" s="25" t="s">
        <v>276</v>
      </c>
      <c r="C62" s="56">
        <v>1983</v>
      </c>
      <c r="D62" s="97"/>
      <c r="E62" s="103"/>
      <c r="F62" s="379">
        <v>0</v>
      </c>
      <c r="G62" s="104"/>
      <c r="H62" s="101"/>
      <c r="I62" s="379">
        <v>0</v>
      </c>
      <c r="J62" s="373"/>
      <c r="K62" s="380">
        <v>0</v>
      </c>
      <c r="L62" s="373"/>
      <c r="M62" s="390">
        <v>0</v>
      </c>
      <c r="N62" s="370">
        <v>42</v>
      </c>
      <c r="O62" s="48">
        <v>0</v>
      </c>
      <c r="P62" s="343">
        <f>SUM(F62,I62,K62,M62,O62)</f>
        <v>0</v>
      </c>
      <c r="Q62" s="11">
        <f>P62-MIN(F62,I62,K62,M62,O62)</f>
        <v>0</v>
      </c>
    </row>
    <row r="63" spans="1:17" ht="12.75">
      <c r="A63" s="15">
        <f t="shared" si="0"/>
        <v>60</v>
      </c>
      <c r="B63" s="25" t="s">
        <v>277</v>
      </c>
      <c r="C63" s="56">
        <v>1973</v>
      </c>
      <c r="D63" s="97"/>
      <c r="E63" s="103"/>
      <c r="F63" s="379">
        <v>0</v>
      </c>
      <c r="G63" s="104"/>
      <c r="H63" s="101"/>
      <c r="I63" s="379">
        <v>0</v>
      </c>
      <c r="J63" s="373"/>
      <c r="K63" s="380">
        <v>0</v>
      </c>
      <c r="L63" s="373"/>
      <c r="M63" s="390">
        <v>0</v>
      </c>
      <c r="N63" s="370">
        <v>44</v>
      </c>
      <c r="O63" s="48">
        <v>0</v>
      </c>
      <c r="P63" s="343">
        <f>SUM(F63,I63,K63,M63,O63)</f>
        <v>0</v>
      </c>
      <c r="Q63" s="11">
        <f>P63-MIN(F63,I63,K63,M63,O63)</f>
        <v>0</v>
      </c>
    </row>
    <row r="64" spans="1:17" ht="12.75">
      <c r="A64" s="15">
        <f t="shared" si="0"/>
        <v>61</v>
      </c>
      <c r="B64" s="25" t="s">
        <v>186</v>
      </c>
      <c r="C64" s="56">
        <v>1995</v>
      </c>
      <c r="D64" s="97"/>
      <c r="E64" s="103"/>
      <c r="F64" s="379">
        <v>0</v>
      </c>
      <c r="G64" s="104"/>
      <c r="H64" s="101"/>
      <c r="I64" s="379">
        <v>0</v>
      </c>
      <c r="J64" s="166">
        <v>54</v>
      </c>
      <c r="K64" s="167">
        <v>0</v>
      </c>
      <c r="L64" s="166">
        <v>46</v>
      </c>
      <c r="M64" s="389">
        <v>0</v>
      </c>
      <c r="N64" s="370">
        <v>45</v>
      </c>
      <c r="O64" s="48">
        <v>0</v>
      </c>
      <c r="P64" s="343">
        <f>SUM(F64,I64,K64,M64,O64)</f>
        <v>0</v>
      </c>
      <c r="Q64" s="11">
        <f>P64-MIN(F64,I64,K64,M64,O64)</f>
        <v>0</v>
      </c>
    </row>
    <row r="65" spans="1:17" ht="12.75">
      <c r="A65" s="15">
        <f>A64+1</f>
        <v>62</v>
      </c>
      <c r="B65" s="25" t="s">
        <v>229</v>
      </c>
      <c r="C65" s="56">
        <v>1997</v>
      </c>
      <c r="D65" s="97"/>
      <c r="E65" s="103"/>
      <c r="F65" s="379">
        <v>0</v>
      </c>
      <c r="G65" s="104"/>
      <c r="H65" s="101"/>
      <c r="I65" s="379">
        <v>0</v>
      </c>
      <c r="J65" s="373"/>
      <c r="K65" s="380">
        <v>0</v>
      </c>
      <c r="L65" s="373"/>
      <c r="M65" s="390">
        <v>0</v>
      </c>
      <c r="N65" s="370">
        <v>46</v>
      </c>
      <c r="O65" s="48">
        <v>0</v>
      </c>
      <c r="P65" s="343">
        <f>SUM(F65,I65,K65,M65,O65)</f>
        <v>0</v>
      </c>
      <c r="Q65" s="11">
        <f>P65-MIN(F65,I65,K65,M65,O65)</f>
        <v>0</v>
      </c>
    </row>
    <row r="66" spans="1:17" ht="12.75">
      <c r="A66" s="15">
        <f>A65+1</f>
        <v>63</v>
      </c>
      <c r="B66" s="77" t="s">
        <v>278</v>
      </c>
      <c r="C66" s="78">
        <v>1991</v>
      </c>
      <c r="D66" s="97"/>
      <c r="E66" s="103"/>
      <c r="F66" s="379">
        <v>0</v>
      </c>
      <c r="G66" s="104"/>
      <c r="H66" s="101"/>
      <c r="I66" s="379">
        <v>0</v>
      </c>
      <c r="J66" s="373"/>
      <c r="K66" s="380">
        <v>0</v>
      </c>
      <c r="L66" s="373"/>
      <c r="M66" s="390">
        <v>0</v>
      </c>
      <c r="N66" s="370">
        <v>50</v>
      </c>
      <c r="O66" s="48">
        <v>0</v>
      </c>
      <c r="P66" s="343">
        <f>SUM(F66,I66,K66,M66,O66)</f>
        <v>0</v>
      </c>
      <c r="Q66" s="11">
        <f>P66-MIN(F66,I66,K66,M66,O66)</f>
        <v>0</v>
      </c>
    </row>
    <row r="67" spans="1:17" ht="12.75">
      <c r="A67" s="15">
        <f>A66+1</f>
        <v>64</v>
      </c>
      <c r="B67" s="77" t="s">
        <v>279</v>
      </c>
      <c r="C67" s="78">
        <v>1998</v>
      </c>
      <c r="D67" s="97"/>
      <c r="E67" s="103"/>
      <c r="F67" s="379">
        <v>0</v>
      </c>
      <c r="G67" s="104"/>
      <c r="H67" s="101"/>
      <c r="I67" s="379">
        <v>0</v>
      </c>
      <c r="J67" s="373"/>
      <c r="K67" s="380">
        <v>0</v>
      </c>
      <c r="L67" s="373"/>
      <c r="M67" s="390">
        <v>0</v>
      </c>
      <c r="N67" s="370">
        <v>52</v>
      </c>
      <c r="O67" s="48">
        <v>0</v>
      </c>
      <c r="P67" s="343">
        <f>SUM(F67,I67,K67,M67,O67)</f>
        <v>0</v>
      </c>
      <c r="Q67" s="11">
        <f>P67-MIN(F67,I67,K67,M67,O67)</f>
        <v>0</v>
      </c>
    </row>
    <row r="68" spans="1:17" ht="12.75">
      <c r="A68" s="15">
        <f>A67+1</f>
        <v>65</v>
      </c>
      <c r="B68" s="77" t="s">
        <v>280</v>
      </c>
      <c r="C68" s="78">
        <v>1998</v>
      </c>
      <c r="D68" s="97"/>
      <c r="E68" s="103"/>
      <c r="F68" s="379">
        <v>0</v>
      </c>
      <c r="G68" s="104"/>
      <c r="H68" s="101"/>
      <c r="I68" s="379">
        <v>0</v>
      </c>
      <c r="J68" s="373"/>
      <c r="K68" s="380">
        <v>0</v>
      </c>
      <c r="L68" s="373"/>
      <c r="M68" s="390">
        <v>0</v>
      </c>
      <c r="N68" s="370">
        <v>53</v>
      </c>
      <c r="O68" s="48">
        <v>0</v>
      </c>
      <c r="P68" s="343">
        <f>SUM(F68,I68,K68,M68,O68)</f>
        <v>0</v>
      </c>
      <c r="Q68" s="11">
        <f>P68-MIN(F68,I68,K68,M68,O68)</f>
        <v>0</v>
      </c>
    </row>
    <row r="69" spans="1:17" ht="12.75">
      <c r="A69" s="15">
        <f>A68+1</f>
        <v>66</v>
      </c>
      <c r="B69" s="77" t="s">
        <v>184</v>
      </c>
      <c r="C69" s="78">
        <v>1998</v>
      </c>
      <c r="D69" s="97"/>
      <c r="E69" s="103"/>
      <c r="F69" s="379">
        <v>0</v>
      </c>
      <c r="G69" s="104"/>
      <c r="H69" s="101"/>
      <c r="I69" s="379">
        <v>0</v>
      </c>
      <c r="J69" s="166">
        <v>52</v>
      </c>
      <c r="K69" s="167">
        <v>0</v>
      </c>
      <c r="L69" s="166">
        <v>50</v>
      </c>
      <c r="M69" s="410">
        <v>0</v>
      </c>
      <c r="N69" s="399">
        <v>56</v>
      </c>
      <c r="O69" s="48">
        <v>0</v>
      </c>
      <c r="P69" s="343">
        <f>SUM(F69,I69,K69,M69,O69)</f>
        <v>0</v>
      </c>
      <c r="Q69" s="11">
        <f>P69-MIN(F69,I69,K69,M69,O69)</f>
        <v>0</v>
      </c>
    </row>
    <row r="70" spans="1:17" ht="12.75">
      <c r="A70" s="15">
        <f>A69+1</f>
        <v>67</v>
      </c>
      <c r="B70" s="77" t="s">
        <v>281</v>
      </c>
      <c r="C70" s="78">
        <v>1997</v>
      </c>
      <c r="D70" s="97"/>
      <c r="E70" s="103"/>
      <c r="F70" s="379">
        <v>0</v>
      </c>
      <c r="G70" s="104"/>
      <c r="H70" s="101"/>
      <c r="I70" s="379">
        <v>0</v>
      </c>
      <c r="J70" s="373"/>
      <c r="K70" s="380">
        <v>0</v>
      </c>
      <c r="L70" s="373"/>
      <c r="M70" s="390">
        <v>0</v>
      </c>
      <c r="N70" s="370">
        <v>57</v>
      </c>
      <c r="O70" s="48">
        <v>0</v>
      </c>
      <c r="P70" s="343">
        <f>SUM(F70,I70,K70,M70,O70)</f>
        <v>0</v>
      </c>
      <c r="Q70" s="11">
        <f>P70-MIN(F70,I70,K70,M70,O70)</f>
        <v>0</v>
      </c>
    </row>
    <row r="71" spans="1:17" ht="12.75">
      <c r="A71" s="15">
        <f>A70+1</f>
        <v>68</v>
      </c>
      <c r="B71" s="77" t="s">
        <v>177</v>
      </c>
      <c r="C71" s="78">
        <v>1981</v>
      </c>
      <c r="D71" s="97"/>
      <c r="E71" s="103"/>
      <c r="F71" s="379">
        <v>0</v>
      </c>
      <c r="G71" s="104"/>
      <c r="H71" s="101"/>
      <c r="I71" s="379">
        <v>0</v>
      </c>
      <c r="J71" s="166">
        <v>45</v>
      </c>
      <c r="K71" s="167">
        <v>0</v>
      </c>
      <c r="L71" s="166">
        <v>42</v>
      </c>
      <c r="M71" s="389">
        <v>0</v>
      </c>
      <c r="N71" s="370">
        <v>59</v>
      </c>
      <c r="O71" s="48">
        <v>0</v>
      </c>
      <c r="P71" s="343">
        <f>SUM(F71,I71,K71,M71,O71)</f>
        <v>0</v>
      </c>
      <c r="Q71" s="11">
        <f>P71-MIN(F71,I71,K71,M71,O71)</f>
        <v>0</v>
      </c>
    </row>
    <row r="72" spans="1:17" ht="12.75">
      <c r="A72" s="15">
        <f>A71+1</f>
        <v>69</v>
      </c>
      <c r="B72" s="77" t="s">
        <v>282</v>
      </c>
      <c r="C72" s="78">
        <v>1996</v>
      </c>
      <c r="D72" s="97"/>
      <c r="E72" s="103"/>
      <c r="F72" s="379">
        <v>0</v>
      </c>
      <c r="G72" s="104"/>
      <c r="H72" s="101"/>
      <c r="I72" s="379">
        <v>0</v>
      </c>
      <c r="J72" s="373"/>
      <c r="K72" s="380">
        <v>0</v>
      </c>
      <c r="L72" s="373"/>
      <c r="M72" s="390">
        <v>0</v>
      </c>
      <c r="N72" s="370">
        <v>60</v>
      </c>
      <c r="O72" s="48">
        <v>0</v>
      </c>
      <c r="P72" s="343">
        <f>SUM(F72,I72,K72,M72,O72)</f>
        <v>0</v>
      </c>
      <c r="Q72" s="11">
        <f>P72-MIN(F72,I72,K72,M72,O72)</f>
        <v>0</v>
      </c>
    </row>
    <row r="73" spans="1:17" ht="12.75">
      <c r="A73" s="15">
        <f>A72+1</f>
        <v>70</v>
      </c>
      <c r="B73" s="77" t="s">
        <v>187</v>
      </c>
      <c r="C73" s="78">
        <v>1969</v>
      </c>
      <c r="D73" s="97"/>
      <c r="E73" s="103"/>
      <c r="F73" s="379">
        <v>0</v>
      </c>
      <c r="G73" s="104"/>
      <c r="H73" s="101"/>
      <c r="I73" s="379">
        <v>0</v>
      </c>
      <c r="J73" s="166">
        <v>55</v>
      </c>
      <c r="K73" s="167">
        <v>0</v>
      </c>
      <c r="L73" s="166">
        <v>47</v>
      </c>
      <c r="M73" s="389">
        <v>0</v>
      </c>
      <c r="N73" s="370">
        <v>61</v>
      </c>
      <c r="O73" s="48">
        <v>0</v>
      </c>
      <c r="P73" s="343">
        <f>SUM(F73,I73,K73,M73,O73)</f>
        <v>0</v>
      </c>
      <c r="Q73" s="11">
        <f>P73-MIN(F73,I73,K73,M73,O73)</f>
        <v>0</v>
      </c>
    </row>
    <row r="74" spans="1:17" ht="12.75">
      <c r="A74" s="15">
        <f>A73+1</f>
        <v>71</v>
      </c>
      <c r="B74" s="77" t="s">
        <v>283</v>
      </c>
      <c r="C74" s="78">
        <v>1975</v>
      </c>
      <c r="D74" s="97"/>
      <c r="E74" s="103"/>
      <c r="F74" s="379">
        <v>0</v>
      </c>
      <c r="G74" s="104"/>
      <c r="H74" s="101"/>
      <c r="I74" s="379">
        <v>0</v>
      </c>
      <c r="J74" s="373"/>
      <c r="K74" s="380">
        <v>0</v>
      </c>
      <c r="L74" s="373"/>
      <c r="M74" s="390">
        <v>0</v>
      </c>
      <c r="N74" s="370">
        <v>62</v>
      </c>
      <c r="O74" s="48">
        <v>0</v>
      </c>
      <c r="P74" s="343">
        <f>SUM(F74,I74,K74,M74,O74)</f>
        <v>0</v>
      </c>
      <c r="Q74" s="11">
        <f>P74-MIN(F74,I74,K74,M74,O74)</f>
        <v>0</v>
      </c>
    </row>
    <row r="75" spans="1:17" ht="12.75">
      <c r="A75" s="15">
        <f>A74+1</f>
        <v>72</v>
      </c>
      <c r="B75" s="381" t="s">
        <v>285</v>
      </c>
      <c r="C75" s="382">
        <v>1996</v>
      </c>
      <c r="D75" s="97"/>
      <c r="E75" s="103"/>
      <c r="F75" s="379">
        <v>0</v>
      </c>
      <c r="G75" s="104"/>
      <c r="H75" s="101"/>
      <c r="I75" s="379">
        <v>0</v>
      </c>
      <c r="J75" s="373"/>
      <c r="K75" s="380">
        <v>0</v>
      </c>
      <c r="L75" s="373"/>
      <c r="M75" s="390">
        <v>0</v>
      </c>
      <c r="N75" s="370">
        <v>63</v>
      </c>
      <c r="O75" s="48">
        <v>0</v>
      </c>
      <c r="P75" s="343">
        <f>SUM(F75,I75,K75,M75,O75)</f>
        <v>0</v>
      </c>
      <c r="Q75" s="11">
        <f>P75-MIN(F75,I75,K75,M75,O75)</f>
        <v>0</v>
      </c>
    </row>
    <row r="76" spans="1:17" ht="12.75">
      <c r="A76" s="15">
        <f>A75+1</f>
        <v>73</v>
      </c>
      <c r="B76" s="381" t="s">
        <v>284</v>
      </c>
      <c r="C76" s="382">
        <v>1996</v>
      </c>
      <c r="D76" s="97"/>
      <c r="E76" s="103"/>
      <c r="F76" s="379">
        <v>0</v>
      </c>
      <c r="G76" s="104"/>
      <c r="H76" s="101"/>
      <c r="I76" s="379">
        <v>0</v>
      </c>
      <c r="J76" s="373"/>
      <c r="K76" s="380">
        <v>0</v>
      </c>
      <c r="L76" s="373"/>
      <c r="M76" s="390">
        <v>0</v>
      </c>
      <c r="N76" s="370">
        <v>64</v>
      </c>
      <c r="O76" s="48">
        <v>0</v>
      </c>
      <c r="P76" s="343">
        <f>SUM(F76,I76,K76,M76,O76)</f>
        <v>0</v>
      </c>
      <c r="Q76" s="11">
        <f>P76-MIN(F76,I76,K76,M76,O76)</f>
        <v>0</v>
      </c>
    </row>
    <row r="77" spans="1:17" ht="12.75">
      <c r="A77" s="15">
        <f>A76+1</f>
        <v>74</v>
      </c>
      <c r="B77" s="381" t="s">
        <v>286</v>
      </c>
      <c r="C77" s="382">
        <v>1998</v>
      </c>
      <c r="D77" s="97"/>
      <c r="E77" s="103"/>
      <c r="F77" s="379">
        <v>0</v>
      </c>
      <c r="G77" s="104"/>
      <c r="H77" s="101"/>
      <c r="I77" s="379">
        <v>0</v>
      </c>
      <c r="J77" s="373"/>
      <c r="K77" s="380">
        <v>0</v>
      </c>
      <c r="L77" s="373"/>
      <c r="M77" s="390">
        <v>0</v>
      </c>
      <c r="N77" s="370">
        <v>65</v>
      </c>
      <c r="O77" s="48">
        <v>0</v>
      </c>
      <c r="P77" s="343">
        <f>SUM(F77,I77,K77,M77,O77)</f>
        <v>0</v>
      </c>
      <c r="Q77" s="11">
        <f>P77-MIN(F77,I77,K77,M77,O77)</f>
        <v>0</v>
      </c>
    </row>
    <row r="78" spans="1:17" ht="12.75">
      <c r="A78" s="15">
        <f>A77+1</f>
        <v>75</v>
      </c>
      <c r="B78" s="381" t="s">
        <v>287</v>
      </c>
      <c r="C78" s="382">
        <v>1958</v>
      </c>
      <c r="D78" s="97"/>
      <c r="E78" s="103"/>
      <c r="F78" s="379">
        <v>0</v>
      </c>
      <c r="G78" s="104"/>
      <c r="H78" s="101"/>
      <c r="I78" s="379">
        <v>0</v>
      </c>
      <c r="J78" s="373"/>
      <c r="K78" s="380">
        <v>0</v>
      </c>
      <c r="L78" s="373"/>
      <c r="M78" s="390">
        <v>0</v>
      </c>
      <c r="N78" s="370">
        <v>66</v>
      </c>
      <c r="O78" s="48">
        <v>0</v>
      </c>
      <c r="P78" s="343">
        <f>SUM(F78,I78,K78,M78,O78)</f>
        <v>0</v>
      </c>
      <c r="Q78" s="11">
        <f>P78-MIN(F78,I78,K78,M78,O78)</f>
        <v>0</v>
      </c>
    </row>
    <row r="79" spans="1:17" ht="12.75">
      <c r="A79" s="15">
        <f>A78+1</f>
        <v>76</v>
      </c>
      <c r="B79" s="381" t="s">
        <v>288</v>
      </c>
      <c r="C79" s="382">
        <v>1979</v>
      </c>
      <c r="D79" s="97"/>
      <c r="E79" s="103"/>
      <c r="F79" s="379">
        <v>0</v>
      </c>
      <c r="G79" s="104"/>
      <c r="H79" s="101"/>
      <c r="I79" s="379">
        <v>0</v>
      </c>
      <c r="J79" s="373"/>
      <c r="K79" s="380">
        <v>0</v>
      </c>
      <c r="L79" s="373"/>
      <c r="M79" s="390">
        <v>0</v>
      </c>
      <c r="N79" s="370">
        <v>67</v>
      </c>
      <c r="O79" s="48">
        <v>0</v>
      </c>
      <c r="P79" s="343">
        <f>SUM(F79,I79,K79,M79,O79)</f>
        <v>0</v>
      </c>
      <c r="Q79" s="11">
        <f>P79-MIN(F79,I79,K79,M79,O79)</f>
        <v>0</v>
      </c>
    </row>
    <row r="80" spans="1:17" ht="12.75">
      <c r="A80" s="15">
        <f>A79+1</f>
        <v>77</v>
      </c>
      <c r="B80" s="77" t="s">
        <v>289</v>
      </c>
      <c r="C80" s="78">
        <v>1978</v>
      </c>
      <c r="D80" s="97"/>
      <c r="E80" s="103"/>
      <c r="F80" s="379">
        <v>0</v>
      </c>
      <c r="G80" s="104"/>
      <c r="H80" s="101"/>
      <c r="I80" s="379">
        <v>0</v>
      </c>
      <c r="J80" s="373"/>
      <c r="K80" s="380">
        <v>0</v>
      </c>
      <c r="L80" s="373"/>
      <c r="M80" s="390">
        <v>0</v>
      </c>
      <c r="N80" s="370">
        <v>68</v>
      </c>
      <c r="O80" s="48">
        <v>0</v>
      </c>
      <c r="P80" s="343">
        <f>SUM(F80,I80,K80,M80,O80)</f>
        <v>0</v>
      </c>
      <c r="Q80" s="11">
        <f>P80-MIN(F80,I80,K80,M80,O80)</f>
        <v>0</v>
      </c>
    </row>
    <row r="81" spans="1:17" ht="12.75">
      <c r="A81" s="15">
        <f>A80+1</f>
        <v>78</v>
      </c>
      <c r="B81" s="381" t="s">
        <v>185</v>
      </c>
      <c r="C81" s="382">
        <v>1980</v>
      </c>
      <c r="D81" s="97"/>
      <c r="E81" s="103"/>
      <c r="F81" s="379">
        <v>0</v>
      </c>
      <c r="G81" s="104"/>
      <c r="H81" s="101"/>
      <c r="I81" s="379">
        <v>0</v>
      </c>
      <c r="J81" s="166">
        <v>53</v>
      </c>
      <c r="K81" s="167">
        <v>0</v>
      </c>
      <c r="L81" s="166">
        <v>51</v>
      </c>
      <c r="M81" s="389">
        <v>0</v>
      </c>
      <c r="N81" s="370">
        <v>69</v>
      </c>
      <c r="O81" s="48">
        <v>0</v>
      </c>
      <c r="P81" s="343">
        <f>SUM(F81,I81,K81,M81,O81)</f>
        <v>0</v>
      </c>
      <c r="Q81" s="11">
        <f>P81-MIN(F81,I81,K81,M81,O81)</f>
        <v>0</v>
      </c>
    </row>
    <row r="82" spans="1:17" ht="12.75">
      <c r="A82" s="15">
        <f>A81+1</f>
        <v>79</v>
      </c>
      <c r="B82" s="381" t="s">
        <v>290</v>
      </c>
      <c r="C82" s="382">
        <v>1995</v>
      </c>
      <c r="D82" s="97"/>
      <c r="E82" s="103"/>
      <c r="F82" s="379">
        <v>0</v>
      </c>
      <c r="G82" s="104"/>
      <c r="H82" s="101"/>
      <c r="I82" s="379">
        <v>0</v>
      </c>
      <c r="J82" s="373"/>
      <c r="K82" s="380">
        <v>0</v>
      </c>
      <c r="L82" s="373"/>
      <c r="M82" s="390">
        <v>0</v>
      </c>
      <c r="N82" s="370">
        <v>70</v>
      </c>
      <c r="O82" s="48">
        <v>0</v>
      </c>
      <c r="P82" s="343">
        <f>SUM(F82,I82,K82,M82,O82)</f>
        <v>0</v>
      </c>
      <c r="Q82" s="11">
        <f>P82-MIN(F82,I82,K82,M82,O82)</f>
        <v>0</v>
      </c>
    </row>
    <row r="83" spans="1:17" ht="12.75">
      <c r="A83" s="15">
        <f>A82+1</f>
        <v>80</v>
      </c>
      <c r="B83" s="381" t="s">
        <v>291</v>
      </c>
      <c r="C83" s="382">
        <v>1994</v>
      </c>
      <c r="D83" s="161"/>
      <c r="E83" s="402"/>
      <c r="F83" s="403">
        <v>0</v>
      </c>
      <c r="G83" s="404"/>
      <c r="H83" s="405"/>
      <c r="I83" s="403">
        <v>0</v>
      </c>
      <c r="J83" s="406"/>
      <c r="K83" s="407">
        <v>0</v>
      </c>
      <c r="L83" s="406"/>
      <c r="M83" s="408">
        <v>0</v>
      </c>
      <c r="N83" s="65">
        <v>71</v>
      </c>
      <c r="O83" s="47">
        <v>0</v>
      </c>
      <c r="P83" s="401">
        <f>SUM(F83,I83,K83,M83,O83)</f>
        <v>0</v>
      </c>
      <c r="Q83" s="59">
        <f>P83-MIN(F83,I83,K83,M83,O83)</f>
        <v>0</v>
      </c>
    </row>
    <row r="84" spans="1:17" ht="12.75">
      <c r="A84" s="15">
        <f>A83+1</f>
        <v>81</v>
      </c>
      <c r="B84" s="376" t="s">
        <v>292</v>
      </c>
      <c r="C84" s="375">
        <v>1976</v>
      </c>
      <c r="D84" s="97"/>
      <c r="E84" s="103"/>
      <c r="F84" s="379">
        <v>0</v>
      </c>
      <c r="G84" s="104"/>
      <c r="H84" s="101"/>
      <c r="I84" s="379">
        <v>0</v>
      </c>
      <c r="J84" s="373"/>
      <c r="K84" s="380">
        <v>0</v>
      </c>
      <c r="L84" s="373"/>
      <c r="M84" s="390">
        <v>0</v>
      </c>
      <c r="N84" s="370">
        <v>72</v>
      </c>
      <c r="O84" s="48">
        <v>0</v>
      </c>
      <c r="P84" s="343">
        <f>SUM(F84,I84,K84,M84,O84)</f>
        <v>0</v>
      </c>
      <c r="Q84" s="11">
        <f>P84-MIN(F84,I84,K84,M84,O84)</f>
        <v>0</v>
      </c>
    </row>
    <row r="85" spans="1:17" ht="12.75">
      <c r="A85" s="15">
        <f>A84+1</f>
        <v>82</v>
      </c>
      <c r="B85" s="376" t="s">
        <v>293</v>
      </c>
      <c r="C85" s="375">
        <v>1978</v>
      </c>
      <c r="D85" s="97"/>
      <c r="E85" s="103"/>
      <c r="F85" s="379">
        <v>0</v>
      </c>
      <c r="G85" s="104"/>
      <c r="H85" s="101"/>
      <c r="I85" s="379">
        <v>0</v>
      </c>
      <c r="J85" s="373"/>
      <c r="K85" s="380">
        <v>0</v>
      </c>
      <c r="L85" s="373"/>
      <c r="M85" s="390">
        <v>0</v>
      </c>
      <c r="N85" s="370">
        <v>73</v>
      </c>
      <c r="O85" s="48">
        <v>0</v>
      </c>
      <c r="P85" s="343">
        <f>SUM(F85,I85,K85,M85,O85)</f>
        <v>0</v>
      </c>
      <c r="Q85" s="11">
        <f>P85-MIN(F85,I85,K85,M85,O85)</f>
        <v>0</v>
      </c>
    </row>
    <row r="86" spans="1:17" ht="12.75">
      <c r="A86" s="15">
        <f>A85+1</f>
        <v>83</v>
      </c>
      <c r="B86" s="376" t="s">
        <v>181</v>
      </c>
      <c r="C86" s="375">
        <v>1974</v>
      </c>
      <c r="D86" s="97"/>
      <c r="E86" s="103"/>
      <c r="F86" s="379">
        <v>0</v>
      </c>
      <c r="G86" s="104"/>
      <c r="H86" s="101"/>
      <c r="I86" s="379">
        <v>0</v>
      </c>
      <c r="J86" s="166">
        <v>49</v>
      </c>
      <c r="K86" s="167">
        <v>0</v>
      </c>
      <c r="L86" s="166">
        <v>53</v>
      </c>
      <c r="M86" s="389">
        <v>0</v>
      </c>
      <c r="N86" s="370">
        <v>74</v>
      </c>
      <c r="O86" s="48">
        <v>0</v>
      </c>
      <c r="P86" s="343">
        <f>SUM(F86,I86,K86,M86,O86)</f>
        <v>0</v>
      </c>
      <c r="Q86" s="11">
        <f>P86-MIN(F86,I86,K86,M86,O86)</f>
        <v>0</v>
      </c>
    </row>
    <row r="87" spans="1:17" ht="12.75">
      <c r="A87" s="15">
        <f>A86+1</f>
        <v>84</v>
      </c>
      <c r="B87" s="376" t="s">
        <v>294</v>
      </c>
      <c r="C87" s="375">
        <v>1992</v>
      </c>
      <c r="D87" s="97"/>
      <c r="E87" s="103"/>
      <c r="F87" s="379">
        <v>0</v>
      </c>
      <c r="G87" s="104"/>
      <c r="H87" s="101"/>
      <c r="I87" s="379">
        <v>0</v>
      </c>
      <c r="J87" s="373"/>
      <c r="K87" s="380">
        <v>0</v>
      </c>
      <c r="L87" s="373"/>
      <c r="M87" s="390">
        <v>0</v>
      </c>
      <c r="N87" s="370">
        <v>75</v>
      </c>
      <c r="O87" s="48">
        <v>0</v>
      </c>
      <c r="P87" s="343">
        <f>SUM(F87,I87,K87,M87,O87)</f>
        <v>0</v>
      </c>
      <c r="Q87" s="11">
        <f>P87-MIN(F87,I87,K87,M87,O87)</f>
        <v>0</v>
      </c>
    </row>
    <row r="88" spans="1:17" ht="12.75">
      <c r="A88" s="15">
        <f>A87+1</f>
        <v>85</v>
      </c>
      <c r="B88" s="376" t="s">
        <v>295</v>
      </c>
      <c r="C88" s="375">
        <v>1998</v>
      </c>
      <c r="D88" s="97"/>
      <c r="E88" s="103"/>
      <c r="F88" s="379">
        <v>0</v>
      </c>
      <c r="G88" s="104"/>
      <c r="H88" s="101"/>
      <c r="I88" s="379">
        <v>0</v>
      </c>
      <c r="J88" s="373"/>
      <c r="K88" s="380">
        <v>0</v>
      </c>
      <c r="L88" s="373"/>
      <c r="M88" s="390">
        <v>0</v>
      </c>
      <c r="N88" s="370">
        <v>76</v>
      </c>
      <c r="O88" s="48">
        <v>0</v>
      </c>
      <c r="P88" s="343">
        <f>SUM(F88,I88,K88,M88,O88)</f>
        <v>0</v>
      </c>
      <c r="Q88" s="11">
        <f>P88-MIN(F88,I88,K88,M88,O88)</f>
        <v>0</v>
      </c>
    </row>
    <row r="89" spans="1:17" ht="12.75">
      <c r="A89" s="15">
        <f>A88+1</f>
        <v>86</v>
      </c>
      <c r="B89" s="376" t="s">
        <v>297</v>
      </c>
      <c r="C89" s="375">
        <v>1986</v>
      </c>
      <c r="D89" s="97"/>
      <c r="E89" s="103"/>
      <c r="F89" s="379">
        <v>0</v>
      </c>
      <c r="G89" s="104"/>
      <c r="H89" s="101"/>
      <c r="I89" s="379">
        <v>0</v>
      </c>
      <c r="J89" s="373"/>
      <c r="K89" s="380">
        <v>0</v>
      </c>
      <c r="L89" s="373"/>
      <c r="M89" s="390">
        <v>0</v>
      </c>
      <c r="N89" s="370">
        <v>77</v>
      </c>
      <c r="O89" s="48">
        <v>0</v>
      </c>
      <c r="P89" s="343">
        <f>SUM(F89,I89,K89,M89,O89)</f>
        <v>0</v>
      </c>
      <c r="Q89" s="11">
        <f>P89-MIN(F89,I89,K89,M89,O89)</f>
        <v>0</v>
      </c>
    </row>
    <row r="90" spans="1:17" ht="12.75">
      <c r="A90" s="15">
        <f>A89+1</f>
        <v>87</v>
      </c>
      <c r="B90" s="376" t="s">
        <v>296</v>
      </c>
      <c r="C90" s="375">
        <v>1998</v>
      </c>
      <c r="D90" s="97"/>
      <c r="E90" s="103"/>
      <c r="F90" s="379">
        <v>0</v>
      </c>
      <c r="G90" s="104"/>
      <c r="H90" s="101"/>
      <c r="I90" s="379">
        <v>0</v>
      </c>
      <c r="J90" s="373"/>
      <c r="K90" s="380">
        <v>0</v>
      </c>
      <c r="L90" s="373"/>
      <c r="M90" s="390">
        <v>0</v>
      </c>
      <c r="N90" s="370">
        <v>78</v>
      </c>
      <c r="O90" s="48">
        <v>0</v>
      </c>
      <c r="P90" s="343">
        <f>SUM(F90,I90,K90,M90,O90)</f>
        <v>0</v>
      </c>
      <c r="Q90" s="11">
        <f>P90-MIN(F90,I90,K90,M90,O90)</f>
        <v>0</v>
      </c>
    </row>
    <row r="91" spans="1:17" ht="12.75">
      <c r="A91" s="15">
        <f>A90+1</f>
        <v>88</v>
      </c>
      <c r="B91" s="376" t="s">
        <v>298</v>
      </c>
      <c r="C91" s="375">
        <v>1998</v>
      </c>
      <c r="D91" s="97"/>
      <c r="E91" s="103"/>
      <c r="F91" s="379">
        <v>0</v>
      </c>
      <c r="G91" s="104"/>
      <c r="H91" s="101"/>
      <c r="I91" s="379">
        <v>0</v>
      </c>
      <c r="J91" s="373"/>
      <c r="K91" s="380">
        <v>0</v>
      </c>
      <c r="L91" s="373"/>
      <c r="M91" s="390">
        <v>0</v>
      </c>
      <c r="N91" s="370">
        <v>79</v>
      </c>
      <c r="O91" s="48">
        <v>0</v>
      </c>
      <c r="P91" s="343">
        <f>SUM(F91,I91,K91,M91,O91)</f>
        <v>0</v>
      </c>
      <c r="Q91" s="11">
        <f>P91-MIN(F91,I91,K91,M91,O91)</f>
        <v>0</v>
      </c>
    </row>
    <row r="92" spans="1:17" ht="12.75">
      <c r="A92" s="15">
        <f>A91+1</f>
        <v>89</v>
      </c>
      <c r="B92" s="376" t="s">
        <v>299</v>
      </c>
      <c r="C92" s="375">
        <v>1998</v>
      </c>
      <c r="D92" s="97"/>
      <c r="E92" s="103"/>
      <c r="F92" s="379">
        <v>0</v>
      </c>
      <c r="G92" s="104"/>
      <c r="H92" s="101"/>
      <c r="I92" s="379">
        <v>0</v>
      </c>
      <c r="J92" s="373"/>
      <c r="K92" s="380">
        <v>0</v>
      </c>
      <c r="L92" s="373"/>
      <c r="M92" s="390">
        <v>0</v>
      </c>
      <c r="N92" s="370">
        <v>80</v>
      </c>
      <c r="O92" s="48">
        <v>0</v>
      </c>
      <c r="P92" s="343">
        <f>SUM(F92,I92,K92,M92,O92)</f>
        <v>0</v>
      </c>
      <c r="Q92" s="11">
        <f>P92-MIN(F92,I92,K92,M92,O92)</f>
        <v>0</v>
      </c>
    </row>
    <row r="93" spans="1:17" ht="12.75">
      <c r="A93" s="15">
        <f>A92+1</f>
        <v>90</v>
      </c>
      <c r="B93" s="376" t="s">
        <v>300</v>
      </c>
      <c r="C93" s="375">
        <v>1996</v>
      </c>
      <c r="D93" s="97"/>
      <c r="E93" s="103"/>
      <c r="F93" s="379">
        <v>0</v>
      </c>
      <c r="G93" s="104"/>
      <c r="H93" s="101"/>
      <c r="I93" s="379">
        <v>0</v>
      </c>
      <c r="J93" s="373"/>
      <c r="K93" s="380">
        <v>0</v>
      </c>
      <c r="L93" s="373"/>
      <c r="M93" s="390">
        <v>0</v>
      </c>
      <c r="N93" s="370">
        <v>81</v>
      </c>
      <c r="O93" s="48">
        <v>0</v>
      </c>
      <c r="P93" s="343">
        <f>SUM(F93,I93,K93,M93,O93)</f>
        <v>0</v>
      </c>
      <c r="Q93" s="11">
        <f>P93-MIN(F93,I93,K93,M93,O93)</f>
        <v>0</v>
      </c>
    </row>
    <row r="94" spans="1:17" ht="12.75">
      <c r="A94" s="15">
        <f>A93+1</f>
        <v>91</v>
      </c>
      <c r="B94" s="376" t="s">
        <v>301</v>
      </c>
      <c r="C94" s="375">
        <v>1998</v>
      </c>
      <c r="D94" s="97"/>
      <c r="E94" s="103"/>
      <c r="F94" s="379">
        <v>0</v>
      </c>
      <c r="G94" s="104"/>
      <c r="H94" s="101"/>
      <c r="I94" s="379">
        <v>0</v>
      </c>
      <c r="J94" s="373"/>
      <c r="K94" s="380">
        <v>0</v>
      </c>
      <c r="L94" s="373"/>
      <c r="M94" s="390">
        <v>0</v>
      </c>
      <c r="N94" s="370">
        <v>82</v>
      </c>
      <c r="O94" s="48">
        <v>0</v>
      </c>
      <c r="P94" s="343">
        <f>SUM(F94,I94,K94,M94,O94)</f>
        <v>0</v>
      </c>
      <c r="Q94" s="11">
        <f>P94-MIN(F94,I94,K94,M94,O94)</f>
        <v>0</v>
      </c>
    </row>
    <row r="95" spans="1:17" ht="12.75">
      <c r="A95" s="15">
        <f>A94+1</f>
        <v>92</v>
      </c>
      <c r="B95" s="377" t="s">
        <v>302</v>
      </c>
      <c r="C95" s="378">
        <v>1997</v>
      </c>
      <c r="D95" s="97"/>
      <c r="E95" s="103"/>
      <c r="F95" s="379">
        <v>0</v>
      </c>
      <c r="G95" s="104"/>
      <c r="H95" s="101"/>
      <c r="I95" s="379">
        <v>0</v>
      </c>
      <c r="J95" s="373"/>
      <c r="K95" s="380">
        <v>0</v>
      </c>
      <c r="L95" s="373"/>
      <c r="M95" s="390">
        <v>0</v>
      </c>
      <c r="N95" s="370">
        <v>83</v>
      </c>
      <c r="O95" s="48">
        <v>0</v>
      </c>
      <c r="P95" s="343">
        <f>SUM(F95,I95,K95,M95,O95)</f>
        <v>0</v>
      </c>
      <c r="Q95" s="11">
        <f>P95-MIN(F95,I95,K95,M95,O95)</f>
        <v>0</v>
      </c>
    </row>
    <row r="96" spans="1:17" ht="12.75">
      <c r="A96" s="15">
        <f>A95+1</f>
        <v>93</v>
      </c>
      <c r="B96" s="376" t="s">
        <v>303</v>
      </c>
      <c r="C96" s="375">
        <v>1978</v>
      </c>
      <c r="D96" s="97"/>
      <c r="E96" s="103"/>
      <c r="F96" s="379">
        <v>0</v>
      </c>
      <c r="G96" s="104"/>
      <c r="H96" s="101"/>
      <c r="I96" s="379">
        <v>0</v>
      </c>
      <c r="J96" s="373"/>
      <c r="K96" s="380">
        <v>0</v>
      </c>
      <c r="L96" s="373"/>
      <c r="M96" s="390">
        <v>0</v>
      </c>
      <c r="N96" s="370">
        <v>84</v>
      </c>
      <c r="O96" s="48">
        <v>0</v>
      </c>
      <c r="P96" s="343">
        <f>SUM(F96,I96,K96,M96,O96)</f>
        <v>0</v>
      </c>
      <c r="Q96" s="11">
        <f>P96-MIN(F96,I96,K96,M96,O96)</f>
        <v>0</v>
      </c>
    </row>
    <row r="97" spans="1:17" ht="12.75">
      <c r="A97" s="15">
        <f>A96+1</f>
        <v>94</v>
      </c>
      <c r="B97" s="376" t="s">
        <v>304</v>
      </c>
      <c r="C97" s="375">
        <v>1996</v>
      </c>
      <c r="D97" s="97"/>
      <c r="E97" s="103"/>
      <c r="F97" s="379">
        <v>0</v>
      </c>
      <c r="G97" s="104"/>
      <c r="H97" s="101"/>
      <c r="I97" s="379">
        <v>0</v>
      </c>
      <c r="J97" s="373"/>
      <c r="K97" s="380">
        <v>0</v>
      </c>
      <c r="L97" s="373"/>
      <c r="M97" s="390">
        <v>0</v>
      </c>
      <c r="N97" s="265" t="s">
        <v>192</v>
      </c>
      <c r="O97" s="344">
        <v>0</v>
      </c>
      <c r="P97" s="343">
        <f>SUM(F97,I97,K97,M97,O97)</f>
        <v>0</v>
      </c>
      <c r="Q97" s="11">
        <f>P97-MIN(F97,I97,K97,M97,O97)</f>
        <v>0</v>
      </c>
    </row>
    <row r="98" spans="1:17" ht="12.75">
      <c r="A98" s="15">
        <f>A97+1</f>
        <v>95</v>
      </c>
      <c r="B98" s="376" t="s">
        <v>305</v>
      </c>
      <c r="C98" s="375">
        <v>1990</v>
      </c>
      <c r="D98" s="97"/>
      <c r="E98" s="103"/>
      <c r="F98" s="379">
        <v>0</v>
      </c>
      <c r="G98" s="104"/>
      <c r="H98" s="101"/>
      <c r="I98" s="379">
        <v>0</v>
      </c>
      <c r="J98" s="373"/>
      <c r="K98" s="380">
        <v>0</v>
      </c>
      <c r="L98" s="373"/>
      <c r="M98" s="390">
        <v>0</v>
      </c>
      <c r="N98" s="265" t="s">
        <v>192</v>
      </c>
      <c r="O98" s="344">
        <v>0</v>
      </c>
      <c r="P98" s="343">
        <f>SUM(F98,I98,K98,M98,O98)</f>
        <v>0</v>
      </c>
      <c r="Q98" s="11">
        <f>P98-MIN(F98,I98,K98,M98,O98)</f>
        <v>0</v>
      </c>
    </row>
    <row r="99" spans="1:17" ht="12.75">
      <c r="A99" s="15">
        <f>A98+1</f>
        <v>96</v>
      </c>
      <c r="B99" s="376" t="s">
        <v>183</v>
      </c>
      <c r="C99" s="375">
        <v>1984</v>
      </c>
      <c r="D99" s="97"/>
      <c r="E99" s="103"/>
      <c r="F99" s="379">
        <v>0</v>
      </c>
      <c r="G99" s="104"/>
      <c r="H99" s="101"/>
      <c r="I99" s="379">
        <v>0</v>
      </c>
      <c r="J99" s="166">
        <v>51</v>
      </c>
      <c r="K99" s="167">
        <v>0</v>
      </c>
      <c r="L99" s="166">
        <v>48</v>
      </c>
      <c r="M99" s="389">
        <v>0</v>
      </c>
      <c r="N99" s="97"/>
      <c r="O99" s="102">
        <v>0</v>
      </c>
      <c r="P99" s="343">
        <f>SUM(F99,I99,K99,M99,O99)</f>
        <v>0</v>
      </c>
      <c r="Q99" s="11">
        <f>P99-MIN(F99,I99,K99,M99,O99)</f>
        <v>0</v>
      </c>
    </row>
    <row r="100" spans="1:17" ht="12.75">
      <c r="A100" s="15">
        <f>A99+1</f>
        <v>97</v>
      </c>
      <c r="B100" s="376" t="s">
        <v>190</v>
      </c>
      <c r="C100" s="375">
        <v>1999</v>
      </c>
      <c r="D100" s="97"/>
      <c r="E100" s="103"/>
      <c r="F100" s="379">
        <v>0</v>
      </c>
      <c r="G100" s="104"/>
      <c r="H100" s="101"/>
      <c r="I100" s="379">
        <v>0</v>
      </c>
      <c r="J100" s="166">
        <v>58</v>
      </c>
      <c r="K100" s="167">
        <v>0</v>
      </c>
      <c r="L100" s="166">
        <v>56</v>
      </c>
      <c r="M100" s="389">
        <v>0</v>
      </c>
      <c r="N100" s="97"/>
      <c r="O100" s="102">
        <v>0</v>
      </c>
      <c r="P100" s="343">
        <f>SUM(F100,I100,K100,M100,O100)</f>
        <v>0</v>
      </c>
      <c r="Q100" s="11">
        <f>P100-MIN(F100,I100,K100,M100,O100)</f>
        <v>0</v>
      </c>
    </row>
    <row r="101" spans="1:17" ht="12.75">
      <c r="A101" s="15">
        <f>A100+1</f>
        <v>98</v>
      </c>
      <c r="B101" s="376" t="s">
        <v>188</v>
      </c>
      <c r="C101" s="375">
        <v>1999</v>
      </c>
      <c r="D101" s="97"/>
      <c r="E101" s="103"/>
      <c r="F101" s="379">
        <v>0</v>
      </c>
      <c r="G101" s="104"/>
      <c r="H101" s="101"/>
      <c r="I101" s="379">
        <v>0</v>
      </c>
      <c r="J101" s="166">
        <v>56</v>
      </c>
      <c r="K101" s="167">
        <v>0</v>
      </c>
      <c r="L101" s="166">
        <v>55</v>
      </c>
      <c r="M101" s="389">
        <v>0</v>
      </c>
      <c r="N101" s="97"/>
      <c r="O101" s="102">
        <v>0</v>
      </c>
      <c r="P101" s="343">
        <f>SUM(F101,I101,K101,M101,O101)</f>
        <v>0</v>
      </c>
      <c r="Q101" s="11">
        <f>P101-MIN(F101,I101,K101,M101,O101)</f>
        <v>0</v>
      </c>
    </row>
    <row r="102" spans="1:17" ht="12.75">
      <c r="A102" s="15">
        <f>A101+1</f>
        <v>99</v>
      </c>
      <c r="B102" s="376" t="s">
        <v>178</v>
      </c>
      <c r="C102" s="375">
        <v>1955</v>
      </c>
      <c r="D102" s="97"/>
      <c r="E102" s="103"/>
      <c r="F102" s="379">
        <v>0</v>
      </c>
      <c r="G102" s="104"/>
      <c r="H102" s="101"/>
      <c r="I102" s="379">
        <v>0</v>
      </c>
      <c r="J102" s="166">
        <v>46</v>
      </c>
      <c r="K102" s="167">
        <v>0</v>
      </c>
      <c r="L102" s="166">
        <v>49</v>
      </c>
      <c r="M102" s="389">
        <v>0</v>
      </c>
      <c r="N102" s="97"/>
      <c r="O102" s="102">
        <v>0</v>
      </c>
      <c r="P102" s="343">
        <f>SUM(F102,I102,K102,M102,O102)</f>
        <v>0</v>
      </c>
      <c r="Q102" s="11">
        <f>P102-MIN(F102,I102,K102,M102,O102)</f>
        <v>0</v>
      </c>
    </row>
    <row r="103" spans="1:17" ht="12.75">
      <c r="A103" s="15">
        <f>A102+1</f>
        <v>100</v>
      </c>
      <c r="B103" s="376" t="s">
        <v>189</v>
      </c>
      <c r="C103" s="375">
        <v>1997</v>
      </c>
      <c r="D103" s="97"/>
      <c r="E103" s="103"/>
      <c r="F103" s="379">
        <v>0</v>
      </c>
      <c r="G103" s="104"/>
      <c r="H103" s="101"/>
      <c r="I103" s="379">
        <v>0</v>
      </c>
      <c r="J103" s="166">
        <v>57</v>
      </c>
      <c r="K103" s="167">
        <v>0</v>
      </c>
      <c r="L103" s="166">
        <v>58</v>
      </c>
      <c r="M103" s="389">
        <v>0</v>
      </c>
      <c r="N103" s="97"/>
      <c r="O103" s="102">
        <v>0</v>
      </c>
      <c r="P103" s="343">
        <f>SUM(F103,I103,K103,M103,O103)</f>
        <v>0</v>
      </c>
      <c r="Q103" s="11">
        <f>P103-MIN(F103,I103,K103,M103,O103)</f>
        <v>0</v>
      </c>
    </row>
    <row r="104" spans="1:17" ht="12.75">
      <c r="A104" s="15">
        <f>A103+1</f>
        <v>101</v>
      </c>
      <c r="B104" s="376" t="s">
        <v>180</v>
      </c>
      <c r="C104" s="375">
        <v>1977</v>
      </c>
      <c r="D104" s="97"/>
      <c r="E104" s="103"/>
      <c r="F104" s="379">
        <v>0</v>
      </c>
      <c r="G104" s="104"/>
      <c r="H104" s="101"/>
      <c r="I104" s="379">
        <v>0</v>
      </c>
      <c r="J104" s="166">
        <v>48</v>
      </c>
      <c r="K104" s="167">
        <v>0</v>
      </c>
      <c r="L104" s="166">
        <v>52</v>
      </c>
      <c r="M104" s="389">
        <v>0</v>
      </c>
      <c r="N104" s="97"/>
      <c r="O104" s="102">
        <v>0</v>
      </c>
      <c r="P104" s="343">
        <f>SUM(F104,I104,K104,M104,O104)</f>
        <v>0</v>
      </c>
      <c r="Q104" s="11">
        <f>P104-MIN(F104,I104,K104,M104,O104)</f>
        <v>0</v>
      </c>
    </row>
    <row r="105" spans="1:17" ht="12.75">
      <c r="A105" s="119">
        <f>A104+1</f>
        <v>102</v>
      </c>
      <c r="B105" s="393" t="s">
        <v>191</v>
      </c>
      <c r="C105" s="394">
        <v>1998</v>
      </c>
      <c r="D105" s="163"/>
      <c r="E105" s="164"/>
      <c r="F105" s="383">
        <v>0</v>
      </c>
      <c r="G105" s="374"/>
      <c r="H105" s="165"/>
      <c r="I105" s="383">
        <v>0</v>
      </c>
      <c r="J105" s="166">
        <v>59</v>
      </c>
      <c r="K105" s="167">
        <v>0</v>
      </c>
      <c r="L105" s="166">
        <v>57</v>
      </c>
      <c r="M105" s="389">
        <v>0</v>
      </c>
      <c r="N105" s="163"/>
      <c r="O105" s="387">
        <v>0</v>
      </c>
      <c r="P105" s="85">
        <f>SUM(F105,I105,K105,M105,O105)</f>
        <v>0</v>
      </c>
      <c r="Q105" s="532">
        <f>P105-MIN(F105,I105,K105,M105,O105)</f>
        <v>0</v>
      </c>
    </row>
    <row r="106" spans="1:17" ht="12.75">
      <c r="A106" s="5"/>
      <c r="B106" s="22"/>
      <c r="C106" s="5"/>
      <c r="D106" s="5"/>
      <c r="E106" s="5"/>
      <c r="F106" s="395"/>
      <c r="G106" s="5"/>
      <c r="H106" s="5"/>
      <c r="I106" s="395"/>
      <c r="J106" s="5"/>
      <c r="K106" s="395"/>
      <c r="L106" s="5"/>
      <c r="M106" s="395"/>
      <c r="N106" s="395"/>
      <c r="O106" s="395"/>
      <c r="P106" s="5"/>
      <c r="Q106" s="5"/>
    </row>
  </sheetData>
  <sheetProtection/>
  <mergeCells count="6">
    <mergeCell ref="A1:P1"/>
    <mergeCell ref="D2:F2"/>
    <mergeCell ref="G2:I2"/>
    <mergeCell ref="J2:K2"/>
    <mergeCell ref="L2:M2"/>
    <mergeCell ref="N2:O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O15"/>
  <sheetViews>
    <sheetView zoomScale="120" zoomScaleNormal="120" zoomScalePageLayoutView="0" workbookViewId="0" topLeftCell="A1">
      <selection activeCell="D17" sqref="D17"/>
    </sheetView>
  </sheetViews>
  <sheetFormatPr defaultColWidth="9.00390625" defaultRowHeight="12.75"/>
  <cols>
    <col min="1" max="1" width="6.25390625" style="2" customWidth="1"/>
    <col min="2" max="2" width="21.875" style="2" customWidth="1"/>
    <col min="3" max="5" width="6.75390625" style="2" customWidth="1"/>
    <col min="6" max="6" width="9.75390625" style="2" customWidth="1"/>
    <col min="7" max="8" width="6.75390625" style="2" customWidth="1"/>
    <col min="9" max="9" width="9.75390625" style="2" customWidth="1"/>
    <col min="10" max="10" width="6.75390625" style="2" customWidth="1"/>
    <col min="11" max="11" width="9.75390625" style="2" customWidth="1"/>
    <col min="12" max="12" width="6.75390625" style="2" customWidth="1"/>
    <col min="13" max="13" width="9.75390625" style="2" customWidth="1"/>
    <col min="14" max="14" width="6.75390625" style="2" customWidth="1"/>
    <col min="15" max="15" width="9.75390625" style="2" customWidth="1"/>
    <col min="16" max="16" width="10.75390625" style="2" customWidth="1"/>
    <col min="17" max="16384" width="9.125" style="2" customWidth="1"/>
  </cols>
  <sheetData>
    <row r="1" spans="1:16" s="19" customFormat="1" ht="21.75" customHeight="1" thickBot="1">
      <c r="A1" s="367" t="s">
        <v>223</v>
      </c>
      <c r="B1" s="349"/>
      <c r="C1" s="349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</row>
    <row r="2" spans="1:17" ht="39" customHeight="1" thickBot="1">
      <c r="A2" s="6"/>
      <c r="B2" s="5"/>
      <c r="C2" s="5"/>
      <c r="D2" s="351" t="s">
        <v>41</v>
      </c>
      <c r="E2" s="352"/>
      <c r="F2" s="354"/>
      <c r="G2" s="351" t="s">
        <v>41</v>
      </c>
      <c r="H2" s="352"/>
      <c r="I2" s="354"/>
      <c r="J2" s="357" t="s">
        <v>125</v>
      </c>
      <c r="K2" s="356"/>
      <c r="L2" s="357" t="s">
        <v>121</v>
      </c>
      <c r="M2" s="358"/>
      <c r="N2" s="359" t="s">
        <v>221</v>
      </c>
      <c r="O2" s="360"/>
      <c r="P2" s="82"/>
      <c r="Q2" s="16"/>
    </row>
    <row r="3" spans="1:17" ht="39" thickBot="1">
      <c r="A3" s="12" t="s">
        <v>15</v>
      </c>
      <c r="B3" s="23" t="s">
        <v>18</v>
      </c>
      <c r="C3" s="68" t="s">
        <v>123</v>
      </c>
      <c r="D3" s="13" t="s">
        <v>118</v>
      </c>
      <c r="E3" s="14" t="s">
        <v>120</v>
      </c>
      <c r="F3" s="24" t="s">
        <v>20</v>
      </c>
      <c r="G3" s="13" t="s">
        <v>118</v>
      </c>
      <c r="H3" s="14" t="s">
        <v>120</v>
      </c>
      <c r="I3" s="24" t="s">
        <v>20</v>
      </c>
      <c r="J3" s="14" t="s">
        <v>19</v>
      </c>
      <c r="K3" s="83" t="s">
        <v>20</v>
      </c>
      <c r="L3" s="13" t="s">
        <v>19</v>
      </c>
      <c r="M3" s="24" t="s">
        <v>20</v>
      </c>
      <c r="N3" s="13" t="s">
        <v>19</v>
      </c>
      <c r="O3" s="24" t="s">
        <v>20</v>
      </c>
      <c r="P3" s="184" t="s">
        <v>0</v>
      </c>
      <c r="Q3" s="110" t="s">
        <v>193</v>
      </c>
    </row>
    <row r="4" spans="1:41" s="35" customFormat="1" ht="15.75" customHeight="1">
      <c r="A4" s="480">
        <v>1</v>
      </c>
      <c r="B4" s="481" t="s">
        <v>116</v>
      </c>
      <c r="C4" s="438">
        <v>1987</v>
      </c>
      <c r="D4" s="55">
        <v>2</v>
      </c>
      <c r="E4" s="55">
        <v>1</v>
      </c>
      <c r="F4" s="109">
        <v>60</v>
      </c>
      <c r="G4" s="52">
        <v>2</v>
      </c>
      <c r="H4" s="54">
        <v>1</v>
      </c>
      <c r="I4" s="155">
        <v>60</v>
      </c>
      <c r="J4" s="55">
        <v>1</v>
      </c>
      <c r="K4" s="153">
        <v>60</v>
      </c>
      <c r="L4" s="337">
        <v>1</v>
      </c>
      <c r="M4" s="153">
        <v>60</v>
      </c>
      <c r="N4" s="487">
        <v>2</v>
      </c>
      <c r="O4" s="342">
        <v>55</v>
      </c>
      <c r="P4" s="473">
        <f>F4+I4+K4+M4+O4</f>
        <v>295</v>
      </c>
      <c r="Q4" s="474">
        <f>P4-MIN(F4,I4,K4,M4,O4)</f>
        <v>240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17" ht="15.75" customHeight="1">
      <c r="A5" s="466">
        <f aca="true" t="shared" si="0" ref="A5:A14">A4+1</f>
        <v>2</v>
      </c>
      <c r="B5" s="482" t="s">
        <v>39</v>
      </c>
      <c r="C5" s="439">
        <v>1993</v>
      </c>
      <c r="D5" s="17">
        <v>5</v>
      </c>
      <c r="E5" s="17">
        <v>4</v>
      </c>
      <c r="F5" s="51">
        <v>45</v>
      </c>
      <c r="G5" s="18">
        <v>5</v>
      </c>
      <c r="H5" s="42">
        <v>4</v>
      </c>
      <c r="I5" s="156">
        <v>45</v>
      </c>
      <c r="J5" s="193">
        <v>2</v>
      </c>
      <c r="K5" s="154">
        <v>55</v>
      </c>
      <c r="L5" s="338">
        <v>2</v>
      </c>
      <c r="M5" s="154">
        <v>55</v>
      </c>
      <c r="N5" s="488">
        <v>6</v>
      </c>
      <c r="O5" s="335">
        <v>39</v>
      </c>
      <c r="P5" s="484">
        <f>F5+I5+K5+M5+O5</f>
        <v>239</v>
      </c>
      <c r="Q5" s="461">
        <f>P5-MIN(F5,I5,K5,M5,O5)</f>
        <v>200</v>
      </c>
    </row>
    <row r="6" spans="1:41" s="35" customFormat="1" ht="12.75">
      <c r="A6" s="466">
        <f t="shared" si="0"/>
        <v>3</v>
      </c>
      <c r="B6" s="483" t="s">
        <v>37</v>
      </c>
      <c r="C6" s="441">
        <v>1994</v>
      </c>
      <c r="D6" s="66">
        <v>3</v>
      </c>
      <c r="E6" s="66">
        <v>2</v>
      </c>
      <c r="F6" s="246">
        <v>55</v>
      </c>
      <c r="G6" s="70">
        <v>4</v>
      </c>
      <c r="H6" s="247">
        <v>3</v>
      </c>
      <c r="I6" s="157">
        <v>50</v>
      </c>
      <c r="J6" s="249">
        <v>4</v>
      </c>
      <c r="K6" s="250">
        <v>45</v>
      </c>
      <c r="L6" s="339">
        <v>3</v>
      </c>
      <c r="M6" s="250">
        <v>50</v>
      </c>
      <c r="N6" s="341">
        <v>7</v>
      </c>
      <c r="O6" s="333">
        <v>36</v>
      </c>
      <c r="P6" s="485">
        <f>F6+I6+K6+M6+O6</f>
        <v>236</v>
      </c>
      <c r="Q6" s="486">
        <f>P6-MIN(F6,I6,K6,M6,O6)</f>
        <v>200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17" ht="12.75">
      <c r="A7" s="15">
        <f t="shared" si="0"/>
        <v>4</v>
      </c>
      <c r="B7" s="243" t="s">
        <v>36</v>
      </c>
      <c r="C7" s="440">
        <v>1989</v>
      </c>
      <c r="D7" s="245">
        <v>4</v>
      </c>
      <c r="E7" s="245">
        <v>3</v>
      </c>
      <c r="F7" s="136">
        <v>50</v>
      </c>
      <c r="G7" s="244">
        <v>3</v>
      </c>
      <c r="H7" s="451">
        <v>2</v>
      </c>
      <c r="I7" s="248">
        <v>55</v>
      </c>
      <c r="J7" s="245">
        <v>6</v>
      </c>
      <c r="K7" s="452">
        <v>39</v>
      </c>
      <c r="L7" s="453">
        <v>5</v>
      </c>
      <c r="M7" s="452">
        <v>42</v>
      </c>
      <c r="N7" s="489">
        <v>3</v>
      </c>
      <c r="O7" s="334">
        <v>50</v>
      </c>
      <c r="P7" s="336">
        <f>F7+I7+K7+M7+O7</f>
        <v>236</v>
      </c>
      <c r="Q7" s="314">
        <f>P7-MIN(F7,I7,K7,M7,O7)</f>
        <v>197</v>
      </c>
    </row>
    <row r="8" spans="1:41" s="35" customFormat="1" ht="12.75">
      <c r="A8" s="15">
        <f t="shared" si="0"/>
        <v>5</v>
      </c>
      <c r="B8" s="36" t="s">
        <v>38</v>
      </c>
      <c r="C8" s="439">
        <v>1995</v>
      </c>
      <c r="D8" s="17">
        <v>6</v>
      </c>
      <c r="E8" s="17">
        <v>5</v>
      </c>
      <c r="F8" s="51">
        <v>42</v>
      </c>
      <c r="G8" s="18">
        <v>6</v>
      </c>
      <c r="H8" s="42">
        <v>5</v>
      </c>
      <c r="I8" s="156">
        <v>42</v>
      </c>
      <c r="J8" s="193">
        <v>5</v>
      </c>
      <c r="K8" s="154">
        <v>42</v>
      </c>
      <c r="L8" s="338">
        <v>6</v>
      </c>
      <c r="M8" s="154">
        <v>39</v>
      </c>
      <c r="N8" s="488">
        <v>5</v>
      </c>
      <c r="O8" s="335">
        <v>42</v>
      </c>
      <c r="P8" s="330">
        <f>F8+I8+K8+M8+O8</f>
        <v>207</v>
      </c>
      <c r="Q8" s="84">
        <f>P8-MIN(F8,I8,K8,M8,O8)</f>
        <v>168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17" ht="12.75">
      <c r="A9" s="15">
        <f t="shared" si="0"/>
        <v>6</v>
      </c>
      <c r="B9" s="36" t="s">
        <v>75</v>
      </c>
      <c r="C9" s="439">
        <v>1996</v>
      </c>
      <c r="D9" s="447"/>
      <c r="E9" s="447"/>
      <c r="F9" s="448">
        <v>0</v>
      </c>
      <c r="G9" s="187"/>
      <c r="H9" s="450"/>
      <c r="I9" s="448">
        <v>0</v>
      </c>
      <c r="J9" s="444">
        <v>3</v>
      </c>
      <c r="K9" s="445">
        <v>50</v>
      </c>
      <c r="L9" s="446">
        <v>4</v>
      </c>
      <c r="M9" s="445">
        <v>45</v>
      </c>
      <c r="N9" s="340">
        <v>9</v>
      </c>
      <c r="O9" s="335">
        <v>30</v>
      </c>
      <c r="P9" s="330">
        <f>F9+I9+K9+M9+O9</f>
        <v>125</v>
      </c>
      <c r="Q9" s="84">
        <f>P9-MIN(F9,I9,K9,M9,O9)</f>
        <v>125</v>
      </c>
    </row>
    <row r="10" spans="1:17" ht="12.75">
      <c r="A10" s="15">
        <f t="shared" si="0"/>
        <v>7</v>
      </c>
      <c r="B10" s="36" t="s">
        <v>82</v>
      </c>
      <c r="C10" s="439">
        <v>1991</v>
      </c>
      <c r="D10" s="100"/>
      <c r="E10" s="100"/>
      <c r="F10" s="449">
        <v>0</v>
      </c>
      <c r="G10" s="98"/>
      <c r="H10" s="216"/>
      <c r="I10" s="325">
        <v>0</v>
      </c>
      <c r="J10" s="326"/>
      <c r="K10" s="286">
        <v>0</v>
      </c>
      <c r="L10" s="242"/>
      <c r="M10" s="286">
        <v>0</v>
      </c>
      <c r="N10" s="490">
        <v>1</v>
      </c>
      <c r="O10" s="332">
        <v>60</v>
      </c>
      <c r="P10" s="330">
        <f>F10+I10+K10+M10+O10</f>
        <v>60</v>
      </c>
      <c r="Q10" s="84">
        <f>P10-MIN(F10,I10,K10,M10,O10)</f>
        <v>60</v>
      </c>
    </row>
    <row r="11" spans="1:17" ht="12.75">
      <c r="A11" s="15">
        <f t="shared" si="0"/>
        <v>8</v>
      </c>
      <c r="B11" s="36" t="s">
        <v>199</v>
      </c>
      <c r="C11" s="439">
        <v>2000</v>
      </c>
      <c r="D11" s="100"/>
      <c r="E11" s="100"/>
      <c r="F11" s="325">
        <v>0</v>
      </c>
      <c r="G11" s="98"/>
      <c r="H11" s="327"/>
      <c r="I11" s="325">
        <v>0</v>
      </c>
      <c r="J11" s="328"/>
      <c r="K11" s="289">
        <v>0</v>
      </c>
      <c r="L11" s="241"/>
      <c r="M11" s="289">
        <v>0</v>
      </c>
      <c r="N11" s="490">
        <v>4</v>
      </c>
      <c r="O11" s="332">
        <v>45</v>
      </c>
      <c r="P11" s="330">
        <f>F11+I11+K11+M11+O11</f>
        <v>45</v>
      </c>
      <c r="Q11" s="84">
        <f>P11-MIN(F11,I11,K11,M11,O11)</f>
        <v>45</v>
      </c>
    </row>
    <row r="12" spans="1:17" ht="12.75">
      <c r="A12" s="15">
        <f t="shared" si="0"/>
        <v>9</v>
      </c>
      <c r="B12" s="36" t="s">
        <v>136</v>
      </c>
      <c r="C12" s="439">
        <v>1998</v>
      </c>
      <c r="D12" s="100"/>
      <c r="E12" s="100"/>
      <c r="F12" s="325">
        <v>0</v>
      </c>
      <c r="G12" s="98"/>
      <c r="H12" s="327"/>
      <c r="I12" s="325">
        <v>0</v>
      </c>
      <c r="J12" s="328"/>
      <c r="K12" s="289">
        <v>0</v>
      </c>
      <c r="L12" s="241"/>
      <c r="M12" s="289">
        <v>0</v>
      </c>
      <c r="N12" s="331">
        <v>8</v>
      </c>
      <c r="O12" s="332">
        <v>33</v>
      </c>
      <c r="P12" s="330">
        <f>F12+I12+K12+M12+O12</f>
        <v>33</v>
      </c>
      <c r="Q12" s="84">
        <f>P12-MIN(F12,I12,K12,M12,O12)</f>
        <v>33</v>
      </c>
    </row>
    <row r="13" spans="1:17" ht="12.75">
      <c r="A13" s="15">
        <f t="shared" si="0"/>
        <v>10</v>
      </c>
      <c r="B13" s="36" t="s">
        <v>267</v>
      </c>
      <c r="C13" s="439">
        <v>1997</v>
      </c>
      <c r="D13" s="100"/>
      <c r="E13" s="100"/>
      <c r="F13" s="325">
        <v>0</v>
      </c>
      <c r="G13" s="98"/>
      <c r="H13" s="327"/>
      <c r="I13" s="325">
        <v>0</v>
      </c>
      <c r="J13" s="328"/>
      <c r="K13" s="289">
        <v>0</v>
      </c>
      <c r="L13" s="241"/>
      <c r="M13" s="289">
        <v>0</v>
      </c>
      <c r="N13" s="331">
        <v>10</v>
      </c>
      <c r="O13" s="332">
        <v>27</v>
      </c>
      <c r="P13" s="330">
        <f>F13+I13+K13+M13+O13</f>
        <v>27</v>
      </c>
      <c r="Q13" s="84">
        <f>P13-MIN(F13,I13,K13,M13,O13)</f>
        <v>27</v>
      </c>
    </row>
    <row r="14" spans="1:17" ht="12.75">
      <c r="A14" s="119">
        <f t="shared" si="0"/>
        <v>11</v>
      </c>
      <c r="B14" s="442" t="s">
        <v>266</v>
      </c>
      <c r="C14" s="443">
        <v>1994</v>
      </c>
      <c r="D14" s="533"/>
      <c r="E14" s="533"/>
      <c r="F14" s="534">
        <v>0</v>
      </c>
      <c r="G14" s="262"/>
      <c r="H14" s="535"/>
      <c r="I14" s="534">
        <v>0</v>
      </c>
      <c r="J14" s="536"/>
      <c r="K14" s="291">
        <v>0</v>
      </c>
      <c r="L14" s="300"/>
      <c r="M14" s="291">
        <v>0</v>
      </c>
      <c r="N14" s="537">
        <v>11</v>
      </c>
      <c r="O14" s="250">
        <v>23</v>
      </c>
      <c r="P14" s="538">
        <f>F14+I14+K14+M14+O14</f>
        <v>23</v>
      </c>
      <c r="Q14" s="539">
        <f>P14-MIN(F14,I14,K14,M14,O14)</f>
        <v>23</v>
      </c>
    </row>
    <row r="15" spans="1:1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</sheetData>
  <sheetProtection/>
  <mergeCells count="6">
    <mergeCell ref="A1:P1"/>
    <mergeCell ref="J2:K2"/>
    <mergeCell ref="L2:M2"/>
    <mergeCell ref="D2:F2"/>
    <mergeCell ref="G2:I2"/>
    <mergeCell ref="N2:O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Elena</cp:lastModifiedBy>
  <cp:lastPrinted>2010-09-24T04:56:21Z</cp:lastPrinted>
  <dcterms:created xsi:type="dcterms:W3CDTF">2010-04-15T16:52:06Z</dcterms:created>
  <dcterms:modified xsi:type="dcterms:W3CDTF">2012-08-28T10:24:57Z</dcterms:modified>
  <cp:category/>
  <cp:version/>
  <cp:contentType/>
  <cp:contentStatus/>
</cp:coreProperties>
</file>